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DORMITÓRIOS SAMU" sheetId="5" r:id="rId1"/>
    <sheet name="Plan1" sheetId="6" r:id="rId2"/>
  </sheets>
  <externalReferences>
    <externalReference r:id="rId3"/>
  </externalReferences>
  <definedNames>
    <definedName name="_xlnm.Print_Area" localSheetId="0">'DORMITÓRIOS SAMU'!$A$1:$N$177</definedName>
  </definedNames>
  <calcPr calcId="152511"/>
</workbook>
</file>

<file path=xl/calcChain.xml><?xml version="1.0" encoding="utf-8"?>
<calcChain xmlns="http://schemas.openxmlformats.org/spreadsheetml/2006/main">
  <c r="A9" i="5"/>
  <c r="J15"/>
  <c r="J16"/>
  <c r="J17"/>
  <c r="J113" l="1"/>
  <c r="J45" l="1"/>
  <c r="J58" l="1"/>
  <c r="J109" l="1"/>
  <c r="J90"/>
  <c r="J79" l="1"/>
  <c r="J78" l="1"/>
  <c r="J80" s="1"/>
  <c r="J47"/>
  <c r="J95" l="1"/>
  <c r="J89"/>
  <c r="J87"/>
  <c r="J84"/>
  <c r="J101" l="1"/>
  <c r="J72"/>
  <c r="J67"/>
  <c r="J68"/>
  <c r="J65"/>
  <c r="J64"/>
  <c r="J46"/>
  <c r="J105" l="1"/>
  <c r="J106"/>
  <c r="J107" l="1"/>
  <c r="J24"/>
  <c r="J110" l="1"/>
  <c r="J111" s="1"/>
  <c r="J102"/>
  <c r="J100"/>
  <c r="J103" s="1"/>
  <c r="J96"/>
  <c r="J94"/>
  <c r="J93"/>
  <c r="J92"/>
  <c r="J91"/>
  <c r="J88"/>
  <c r="J86"/>
  <c r="J85"/>
  <c r="J83"/>
  <c r="J82"/>
  <c r="J75"/>
  <c r="J74"/>
  <c r="J73"/>
  <c r="J71"/>
  <c r="J70"/>
  <c r="J69"/>
  <c r="J66"/>
  <c r="J63"/>
  <c r="J62"/>
  <c r="J76" s="1"/>
  <c r="J59"/>
  <c r="J57"/>
  <c r="J56"/>
  <c r="J60" s="1"/>
  <c r="J53"/>
  <c r="J52"/>
  <c r="J54" s="1"/>
  <c r="J49"/>
  <c r="J48"/>
  <c r="J44"/>
  <c r="J43"/>
  <c r="J42"/>
  <c r="J50" s="1"/>
  <c r="J39"/>
  <c r="J38"/>
  <c r="J37"/>
  <c r="J36"/>
  <c r="J33"/>
  <c r="J32"/>
  <c r="J31"/>
  <c r="J30"/>
  <c r="J29"/>
  <c r="J28"/>
  <c r="J25"/>
  <c r="J23"/>
  <c r="J26" s="1"/>
  <c r="J20"/>
  <c r="J19"/>
  <c r="J18"/>
  <c r="J21"/>
  <c r="J40" l="1"/>
  <c r="J34"/>
  <c r="J97"/>
</calcChain>
</file>

<file path=xl/sharedStrings.xml><?xml version="1.0" encoding="utf-8"?>
<sst xmlns="http://schemas.openxmlformats.org/spreadsheetml/2006/main" count="289" uniqueCount="204">
  <si>
    <t>Item</t>
  </si>
  <si>
    <t>Serviço</t>
  </si>
  <si>
    <t>UNID</t>
  </si>
  <si>
    <t>QNT</t>
  </si>
  <si>
    <t>01.02</t>
  </si>
  <si>
    <t>01.03</t>
  </si>
  <si>
    <t>01.04</t>
  </si>
  <si>
    <t>01.05</t>
  </si>
  <si>
    <t>Serviços Iniciais</t>
  </si>
  <si>
    <t>Inst. Prov. Água</t>
  </si>
  <si>
    <t>Inst. Prov. Energia</t>
  </si>
  <si>
    <t>Placa de Obra em chapa de aço galvanizado</t>
  </si>
  <si>
    <t>m²</t>
  </si>
  <si>
    <t>TOTAL DA ETAPA</t>
  </si>
  <si>
    <t>02.01</t>
  </si>
  <si>
    <t>02.02</t>
  </si>
  <si>
    <t>02.03</t>
  </si>
  <si>
    <t>Movimento de Terra</t>
  </si>
  <si>
    <t>m³</t>
  </si>
  <si>
    <t>Locação de Obra</t>
  </si>
  <si>
    <t>03.01</t>
  </si>
  <si>
    <t>03.02</t>
  </si>
  <si>
    <t>03.03</t>
  </si>
  <si>
    <t>03.04</t>
  </si>
  <si>
    <t>03.05</t>
  </si>
  <si>
    <t>03.06</t>
  </si>
  <si>
    <t>Concreto FCK 20 Mpa p/ Contra-Piso e =7 cm</t>
  </si>
  <si>
    <t>Forma chapa de madeira compensada resinada 1x10 x 2,20 esp 12 mm</t>
  </si>
  <si>
    <t>Armação aço CA- 60 diam 3,4mm à 6,0mm</t>
  </si>
  <si>
    <t>Armação aço CA- 50 diam 6,3mm à 12,5mm</t>
  </si>
  <si>
    <t>Kg</t>
  </si>
  <si>
    <t>04.01</t>
  </si>
  <si>
    <t>04.04</t>
  </si>
  <si>
    <t>m</t>
  </si>
  <si>
    <t>05.01</t>
  </si>
  <si>
    <t>05.02</t>
  </si>
  <si>
    <t>05.03</t>
  </si>
  <si>
    <t>05.04</t>
  </si>
  <si>
    <t>05.05</t>
  </si>
  <si>
    <t>05.06</t>
  </si>
  <si>
    <t>05.07</t>
  </si>
  <si>
    <t>Paredes e Revestimentos</t>
  </si>
  <si>
    <t>Alvenaria tij. 6 furos 15 cm</t>
  </si>
  <si>
    <t>Chapisco p/ reboco</t>
  </si>
  <si>
    <t>Reboco</t>
  </si>
  <si>
    <t>Rodape ceramico 7,0 cm com argamassa colante</t>
  </si>
  <si>
    <t>07.01</t>
  </si>
  <si>
    <t>08.01</t>
  </si>
  <si>
    <t>08.02</t>
  </si>
  <si>
    <t>08.03</t>
  </si>
  <si>
    <t>08.04</t>
  </si>
  <si>
    <t>08.05</t>
  </si>
  <si>
    <t>Coberturas e Proteções</t>
  </si>
  <si>
    <t>Estrutura de madeira para cobertura</t>
  </si>
  <si>
    <t>Cobertura c/ telha fibrocimento 6mm</t>
  </si>
  <si>
    <t>Calha para beiral aço Galvanizado</t>
  </si>
  <si>
    <t>09.01</t>
  </si>
  <si>
    <t>Instalação Hidro- sanitária</t>
  </si>
  <si>
    <t>Lavatório louça Branca</t>
  </si>
  <si>
    <t>Vaso sanitário completo c/ assento</t>
  </si>
  <si>
    <t>Reservatório de fibrocimento 1.000 lts c/ acessórios</t>
  </si>
  <si>
    <t>Caixa de inspeção/esgoto 60x60x60cm c/ tampa</t>
  </si>
  <si>
    <t>10.01</t>
  </si>
  <si>
    <t>10.02</t>
  </si>
  <si>
    <t>10.03</t>
  </si>
  <si>
    <t>10.04</t>
  </si>
  <si>
    <t>10.05</t>
  </si>
  <si>
    <t>10.06</t>
  </si>
  <si>
    <t>10.07</t>
  </si>
  <si>
    <t>pt</t>
  </si>
  <si>
    <t>11.01</t>
  </si>
  <si>
    <t>11.02</t>
  </si>
  <si>
    <t>11.03</t>
  </si>
  <si>
    <t>12.01</t>
  </si>
  <si>
    <t>12.02</t>
  </si>
  <si>
    <t>Bloco autonomo iluminação emergencia - SAIDA</t>
  </si>
  <si>
    <t>Pintura acrilica - 2 demãos</t>
  </si>
  <si>
    <t>13.01</t>
  </si>
  <si>
    <t>13.02</t>
  </si>
  <si>
    <t>Complementação da obra</t>
  </si>
  <si>
    <t>Limpeza da Obra</t>
  </si>
  <si>
    <t>Valor Unitário (Material e Mão de Obra)</t>
  </si>
  <si>
    <t>Prevenção Incendio e Sinalização Emergência</t>
  </si>
  <si>
    <t>Pinturas</t>
  </si>
  <si>
    <t>Aberturas</t>
  </si>
  <si>
    <t>Entrada de energia aéreo em baixa tensão monofásico</t>
  </si>
  <si>
    <t>Haste copperweld 5/8x3,00m com conector</t>
  </si>
  <si>
    <t>Ponto de luz</t>
  </si>
  <si>
    <t>Eletroduto de PVC flexível corrugado DN 25mm (1")</t>
  </si>
  <si>
    <t>Cabo de cobre isolado PVC 450/750V - 2,5mm² - resistente a chama</t>
  </si>
  <si>
    <t>Disjuntor termomagnético monopolar 10 a 30A - 240V</t>
  </si>
  <si>
    <t>Disjuntor termomagnético bipolar 10 a 50A - 240V</t>
  </si>
  <si>
    <t>Interruptor simples de embutir 10A/250V, 1 teclas com placa</t>
  </si>
  <si>
    <t>Luminária tipo calha de sobrepor, com reator de partida rápida</t>
  </si>
  <si>
    <t>Escavaçao mecanizada</t>
  </si>
  <si>
    <t>01.06</t>
  </si>
  <si>
    <t>Tapume perimetro total da obra</t>
  </si>
  <si>
    <t>Codigo sinapi</t>
  </si>
  <si>
    <t>74220/001</t>
  </si>
  <si>
    <t>73805/001</t>
  </si>
  <si>
    <t>Barraco de obra chapa 10 mm, cobertura fibrocimento 6mm</t>
  </si>
  <si>
    <t>73960/001</t>
  </si>
  <si>
    <t>Escavação Manual até 0,50m</t>
  </si>
  <si>
    <t>74209/001</t>
  </si>
  <si>
    <t>Reaterro Manual com apiloamento mecanico</t>
  </si>
  <si>
    <t>73992/001</t>
  </si>
  <si>
    <t>Impermeabilização de estruturas enterradas</t>
  </si>
  <si>
    <t>73972/001</t>
  </si>
  <si>
    <t>Concreto  em Fundações FCK 25 Mpa</t>
  </si>
  <si>
    <t>73972/002</t>
  </si>
  <si>
    <t>73942/002</t>
  </si>
  <si>
    <t>74254/002</t>
  </si>
  <si>
    <t>concreto fck 25 Mpa</t>
  </si>
  <si>
    <t>74001/001</t>
  </si>
  <si>
    <t>Piso regularização 2cm</t>
  </si>
  <si>
    <t>74067/002</t>
  </si>
  <si>
    <t>Janela de aluminio De Correr, Inclusive Vidro</t>
  </si>
  <si>
    <t>74071/001</t>
  </si>
  <si>
    <t>Porta de Aluminio Chapa Corrugada</t>
  </si>
  <si>
    <t>73931/001</t>
  </si>
  <si>
    <t>tubo 25mm</t>
  </si>
  <si>
    <t>Caixa sifonada 150x150x50</t>
  </si>
  <si>
    <t>Joelho 25mm</t>
  </si>
  <si>
    <t>Torneira lavatorio</t>
  </si>
  <si>
    <t>Registro bruto</t>
  </si>
  <si>
    <t>Engate flexivel</t>
  </si>
  <si>
    <t>Joelho com reduçao de 25mm x 1/2" bucha de latão</t>
  </si>
  <si>
    <t>74184/001</t>
  </si>
  <si>
    <t>Suporte para reservatorio em madeira</t>
  </si>
  <si>
    <t>74144/002</t>
  </si>
  <si>
    <t>Tubo rigido 40mm esgoto primario</t>
  </si>
  <si>
    <t>Aplicação de selador acrilico</t>
  </si>
  <si>
    <t>Tomada dupla de embutir</t>
  </si>
  <si>
    <t>73953/006</t>
  </si>
  <si>
    <t>Ponto de tomada</t>
  </si>
  <si>
    <t>73860/008</t>
  </si>
  <si>
    <t>74130/001</t>
  </si>
  <si>
    <t>74130/004</t>
  </si>
  <si>
    <t>Extintor de incêndio PQS 4 KG</t>
  </si>
  <si>
    <t>Eletroduto de PVC flexível corrugado DN 32mm 1.1/4"</t>
  </si>
  <si>
    <t xml:space="preserve">Infra Estrutura </t>
  </si>
  <si>
    <t xml:space="preserve">Extintor de incêndio CO² 6kg </t>
  </si>
  <si>
    <t xml:space="preserve">Piso ceramico antiderrapante PEI-4/Argamassa </t>
  </si>
  <si>
    <t>Meio fio em concreto</t>
  </si>
  <si>
    <t>73789/001</t>
  </si>
  <si>
    <t>Pavimentações</t>
  </si>
  <si>
    <t>Planilha</t>
  </si>
  <si>
    <t>Paver de Concreto 10x20x06cm - 35MPa - Cor Natural (m²)</t>
  </si>
  <si>
    <t>06.01</t>
  </si>
  <si>
    <t>06.02</t>
  </si>
  <si>
    <t>07.02</t>
  </si>
  <si>
    <t>08.06</t>
  </si>
  <si>
    <t>08.07</t>
  </si>
  <si>
    <t>08.08</t>
  </si>
  <si>
    <t>08.09</t>
  </si>
  <si>
    <t>08.10</t>
  </si>
  <si>
    <t>08.11</t>
  </si>
  <si>
    <t>08.12</t>
  </si>
  <si>
    <t>08.13</t>
  </si>
  <si>
    <t>08.14</t>
  </si>
  <si>
    <t>Intalação Elétrica</t>
  </si>
  <si>
    <t>Supra Estrutura</t>
  </si>
  <si>
    <t>Cabo de cobre isolado PVC 450/750V - 6,0mm² - resistente a chama</t>
  </si>
  <si>
    <t>Chuveiro 7000w</t>
  </si>
  <si>
    <t xml:space="preserve">Quadro de distribuição de energia de embutir para </t>
  </si>
  <si>
    <t>74131/001</t>
  </si>
  <si>
    <t>Muro em pedra basaltica base= 1/3 da altura</t>
  </si>
  <si>
    <t>73844/01</t>
  </si>
  <si>
    <t>04.02</t>
  </si>
  <si>
    <t>04.03</t>
  </si>
  <si>
    <t>01.01</t>
  </si>
  <si>
    <t>Tubo PVC rigido 100mm Pluvial e esgoto</t>
  </si>
  <si>
    <t>73860/010</t>
  </si>
  <si>
    <t>Valor Total  Material e Mão De Obra</t>
  </si>
  <si>
    <t>valor de mercado</t>
  </si>
  <si>
    <t>09.02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</si>
  <si>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</si>
  <si>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</si>
  <si>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</si>
  <si>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</si>
  <si>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</si>
  <si>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</si>
  <si>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</si>
  <si>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</si>
  <si>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Forma p/ pilares e vigas chapa de madeira compensada resinada 1x10x2,20 esp 12 mm</t>
  </si>
  <si>
    <t>07.03</t>
  </si>
  <si>
    <t>07.04</t>
  </si>
  <si>
    <t>forro de PVC em régua de 100mm</t>
  </si>
  <si>
    <t xml:space="preserve">Azulejo </t>
  </si>
  <si>
    <t>05.08</t>
  </si>
  <si>
    <t>76448/002</t>
  </si>
  <si>
    <t>Piso 3,5cm de espessura</t>
  </si>
  <si>
    <t xml:space="preserve">TOTAL GERAL + BDI 23,0% = </t>
  </si>
  <si>
    <t>PREFEITURA DE BOCAINA DO SUL</t>
  </si>
  <si>
    <t>MUNICÍPIO:</t>
  </si>
  <si>
    <t>PROJETO:</t>
  </si>
  <si>
    <t xml:space="preserve">BOCAINA DO SUL </t>
  </si>
  <si>
    <t>CONSTRUÇÃO DE DORMITÓRIOS PARA SAMU</t>
  </si>
  <si>
    <t>DATA:</t>
  </si>
  <si>
    <t>Guilherme Subtil Arruda</t>
  </si>
  <si>
    <t>Luiz Carlos Schmuler</t>
  </si>
  <si>
    <t>Engº Civil CREA 129275-9</t>
  </si>
  <si>
    <t>Prefeito</t>
  </si>
  <si>
    <t>DATA RFERÊNCIA: 07/2015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</si>
</sst>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4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/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 applyAlignment="1"/>
    <xf numFmtId="0" fontId="0" fillId="3" borderId="0" xfId="0" applyFill="1" applyBorder="1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2" fontId="0" fillId="0" borderId="0" xfId="0" applyNumberFormat="1" applyBorder="1" applyAlignment="1"/>
    <xf numFmtId="2" fontId="0" fillId="0" borderId="0" xfId="0" applyNumberFormat="1"/>
    <xf numFmtId="0" fontId="3" fillId="0" borderId="0" xfId="0" applyFont="1" applyBorder="1" applyAlignment="1"/>
    <xf numFmtId="0" fontId="3" fillId="0" borderId="0" xfId="0" applyFont="1"/>
    <xf numFmtId="0" fontId="0" fillId="3" borderId="0" xfId="0" applyFill="1" applyBorder="1" applyAlignment="1">
      <alignment horizontal="center"/>
    </xf>
    <xf numFmtId="0" fontId="9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2" fontId="0" fillId="0" borderId="0" xfId="0" applyNumberFormat="1" applyBorder="1"/>
    <xf numFmtId="4" fontId="0" fillId="0" borderId="0" xfId="0" applyNumberFormat="1" applyBorder="1"/>
    <xf numFmtId="2" fontId="2" fillId="0" borderId="0" xfId="0" applyNumberFormat="1" applyFont="1" applyBorder="1"/>
    <xf numFmtId="0" fontId="2" fillId="0" borderId="0" xfId="0" applyFont="1" applyBorder="1"/>
    <xf numFmtId="43" fontId="0" fillId="0" borderId="0" xfId="0" applyNumberFormat="1" applyBorder="1"/>
    <xf numFmtId="0" fontId="9" fillId="0" borderId="0" xfId="0" applyFont="1" applyBorder="1" applyAlignment="1">
      <alignment horizontal="center"/>
    </xf>
    <xf numFmtId="2" fontId="10" fillId="0" borderId="0" xfId="0" applyNumberFormat="1" applyFont="1" applyBorder="1"/>
    <xf numFmtId="164" fontId="0" fillId="0" borderId="0" xfId="0" applyNumberFormat="1" applyBorder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164" fontId="6" fillId="0" borderId="0" xfId="0" applyNumberFormat="1" applyFont="1" applyBorder="1"/>
    <xf numFmtId="2" fontId="0" fillId="0" borderId="0" xfId="0" applyNumberForma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right" vertical="center"/>
    </xf>
    <xf numFmtId="2" fontId="13" fillId="0" borderId="10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right" vertical="center"/>
    </xf>
    <xf numFmtId="4" fontId="13" fillId="0" borderId="9" xfId="0" applyNumberFormat="1" applyFont="1" applyBorder="1" applyAlignment="1">
      <alignment horizontal="right" vertical="center"/>
    </xf>
    <xf numFmtId="44" fontId="12" fillId="0" borderId="9" xfId="3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right" vertical="center"/>
    </xf>
    <xf numFmtId="2" fontId="13" fillId="0" borderId="5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right"/>
    </xf>
    <xf numFmtId="4" fontId="13" fillId="0" borderId="9" xfId="0" applyNumberFormat="1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2" fontId="13" fillId="0" borderId="2" xfId="0" applyNumberFormat="1" applyFont="1" applyBorder="1" applyAlignment="1">
      <alignment horizontal="right"/>
    </xf>
    <xf numFmtId="2" fontId="13" fillId="0" borderId="10" xfId="0" applyNumberFormat="1" applyFont="1" applyBorder="1" applyAlignment="1">
      <alignment horizontal="center"/>
    </xf>
    <xf numFmtId="4" fontId="13" fillId="0" borderId="9" xfId="0" applyNumberFormat="1" applyFont="1" applyBorder="1"/>
    <xf numFmtId="2" fontId="13" fillId="0" borderId="2" xfId="1" applyNumberFormat="1" applyFont="1" applyBorder="1" applyAlignment="1">
      <alignment horizontal="right"/>
    </xf>
    <xf numFmtId="2" fontId="13" fillId="0" borderId="2" xfId="1" applyNumberFormat="1" applyFont="1" applyBorder="1" applyAlignment="1">
      <alignment horizontal="right" vertical="center"/>
    </xf>
    <xf numFmtId="164" fontId="13" fillId="0" borderId="9" xfId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4" fontId="14" fillId="0" borderId="9" xfId="3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2" fontId="15" fillId="0" borderId="10" xfId="0" applyNumberFormat="1" applyFont="1" applyBorder="1" applyAlignment="1">
      <alignment horizontal="center" vertical="center"/>
    </xf>
    <xf numFmtId="164" fontId="15" fillId="0" borderId="9" xfId="1" applyFont="1" applyBorder="1" applyAlignment="1">
      <alignment horizontal="right" vertical="center"/>
    </xf>
    <xf numFmtId="2" fontId="12" fillId="0" borderId="2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right" vertical="center"/>
    </xf>
    <xf numFmtId="0" fontId="13" fillId="0" borderId="9" xfId="0" applyFont="1" applyBorder="1"/>
    <xf numFmtId="44" fontId="12" fillId="0" borderId="9" xfId="3" applyFont="1" applyBorder="1"/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/>
    <xf numFmtId="0" fontId="0" fillId="3" borderId="2" xfId="0" applyFill="1" applyBorder="1" applyAlignment="1">
      <alignment horizontal="center"/>
    </xf>
    <xf numFmtId="0" fontId="19" fillId="0" borderId="0" xfId="0" applyFont="1" applyBorder="1" applyAlignment="1"/>
    <xf numFmtId="0" fontId="3" fillId="0" borderId="18" xfId="0" applyFont="1" applyBorder="1" applyAlignment="1"/>
    <xf numFmtId="0" fontId="0" fillId="0" borderId="9" xfId="0" applyBorder="1"/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1" xfId="0" applyFont="1" applyBorder="1" applyAlignment="1"/>
    <xf numFmtId="0" fontId="2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8" fillId="2" borderId="8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2" xfId="0" applyFont="1" applyBorder="1" applyAlignment="1">
      <alignment horizontal="left" wrapText="1"/>
    </xf>
    <xf numFmtId="0" fontId="13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</cellXfs>
  <cellStyles count="4">
    <cellStyle name="Moeda" xfId="3" builtinId="4"/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herme/Documents/Prefeitura%20Bocaina%20do%20Sul/2014;2015/Or&#231;amento%20Recupara&#231;&#227;o%20de%20estradas%20vicinais-%20Defesa%20Civil%2030-09-15/Or&#231;amento%20Anal&#237;tico%20Recupera&#231;&#227;o%20de%20Estradas%20Vicinai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 "/>
      <sheetName val="RELATÓRIO"/>
      <sheetName val="CRONOGRAMA"/>
      <sheetName val="MEMÓRIA DE CÁLCULO"/>
      <sheetName val="MEDIÇÃO"/>
    </sheetNames>
    <sheetDataSet>
      <sheetData sheetId="0">
        <row r="2">
          <cell r="A2" t="str">
            <v xml:space="preserve">PLANILHA DE ORÇAMENTO PARA OBRAS E SERVIÇOS DE ENGENHARIA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5"/>
  <sheetViews>
    <sheetView tabSelected="1" view="pageBreakPreview" topLeftCell="A100" zoomScale="120" zoomScaleSheetLayoutView="120" workbookViewId="0">
      <selection sqref="A1:J120"/>
    </sheetView>
  </sheetViews>
  <sheetFormatPr defaultColWidth="9.140625" defaultRowHeight="15"/>
  <cols>
    <col min="1" max="1" width="9.42578125" style="13" bestFit="1" customWidth="1"/>
    <col min="2" max="2" width="12.42578125" style="1" customWidth="1"/>
    <col min="3" max="5" width="9.140625" style="1"/>
    <col min="6" max="6" width="32" style="1" customWidth="1"/>
    <col min="7" max="7" width="7.7109375" style="1" customWidth="1"/>
    <col min="8" max="8" width="9.42578125" style="11" customWidth="1"/>
    <col min="9" max="9" width="11.5703125" style="7" customWidth="1"/>
    <col min="10" max="10" width="20" style="1" customWidth="1"/>
    <col min="11" max="11" width="36.85546875" style="1" customWidth="1"/>
    <col min="12" max="12" width="13" style="1" bestFit="1" customWidth="1"/>
    <col min="13" max="13" width="9.42578125" style="1" bestFit="1" customWidth="1"/>
    <col min="14" max="14" width="13" style="1" bestFit="1" customWidth="1"/>
    <col min="15" max="16384" width="9.140625" style="1"/>
  </cols>
  <sheetData>
    <row r="1" spans="1:14" ht="58.5" customHeight="1">
      <c r="A1" s="96"/>
      <c r="B1" s="96"/>
      <c r="C1" s="97" t="s">
        <v>193</v>
      </c>
      <c r="D1" s="97"/>
      <c r="E1" s="97"/>
      <c r="F1" s="97"/>
      <c r="G1" s="97"/>
      <c r="H1" s="97"/>
      <c r="I1" s="97"/>
      <c r="J1" s="89"/>
    </row>
    <row r="2" spans="1:14" ht="2.25" hidden="1" customHeight="1">
      <c r="A2" s="98" t="s">
        <v>194</v>
      </c>
      <c r="B2" s="98"/>
      <c r="C2" s="99" t="s">
        <v>196</v>
      </c>
      <c r="D2" s="99"/>
      <c r="E2" s="99"/>
      <c r="F2" s="99"/>
      <c r="G2" s="99"/>
      <c r="H2" s="99"/>
      <c r="I2" s="99"/>
    </row>
    <row r="3" spans="1:14" ht="15.75" customHeight="1">
      <c r="A3" s="98"/>
      <c r="B3" s="98"/>
      <c r="C3" s="99"/>
      <c r="D3" s="99"/>
      <c r="E3" s="99"/>
      <c r="F3" s="99"/>
      <c r="G3" s="99"/>
      <c r="H3" s="99"/>
      <c r="I3" s="99"/>
      <c r="J3" s="85" t="s">
        <v>198</v>
      </c>
    </row>
    <row r="4" spans="1:14" ht="12" customHeight="1">
      <c r="A4" s="98" t="s">
        <v>195</v>
      </c>
      <c r="B4" s="98"/>
      <c r="C4" s="99" t="s">
        <v>197</v>
      </c>
      <c r="D4" s="99"/>
      <c r="E4" s="99"/>
      <c r="F4" s="99"/>
      <c r="G4" s="99"/>
      <c r="H4" s="99"/>
      <c r="I4" s="99"/>
      <c r="J4" s="90">
        <v>42293</v>
      </c>
    </row>
    <row r="5" spans="1:14" ht="6" customHeight="1">
      <c r="A5" s="98"/>
      <c r="B5" s="98"/>
      <c r="C5" s="99"/>
      <c r="D5" s="99"/>
      <c r="E5" s="99"/>
      <c r="F5" s="99"/>
      <c r="G5" s="99"/>
      <c r="H5" s="99"/>
      <c r="I5" s="99"/>
      <c r="J5" s="91"/>
    </row>
    <row r="6" spans="1:14" ht="9" hidden="1" customHeight="1">
      <c r="A6" s="110"/>
      <c r="B6" s="110"/>
      <c r="C6" s="111"/>
      <c r="D6" s="111"/>
      <c r="E6" s="111"/>
      <c r="F6" s="111"/>
      <c r="G6" s="111"/>
      <c r="H6" s="111"/>
      <c r="I6" s="86"/>
      <c r="J6" s="6"/>
    </row>
    <row r="7" spans="1:14" ht="11.25" hidden="1" customHeight="1">
      <c r="A7" s="112"/>
      <c r="B7" s="110"/>
      <c r="C7" s="111"/>
      <c r="D7" s="111"/>
      <c r="E7" s="111"/>
      <c r="F7" s="111"/>
      <c r="G7" s="111"/>
      <c r="H7" s="111"/>
      <c r="I7" s="14"/>
      <c r="J7" s="6"/>
    </row>
    <row r="8" spans="1:14" ht="12" hidden="1" customHeight="1">
      <c r="A8" s="12"/>
      <c r="B8" s="5"/>
      <c r="C8" s="4"/>
      <c r="D8" s="4"/>
      <c r="E8" s="4"/>
      <c r="F8" s="4"/>
      <c r="G8" s="4"/>
      <c r="H8" s="10"/>
      <c r="I8" s="14"/>
      <c r="J8" s="6"/>
    </row>
    <row r="9" spans="1:14" ht="17.25" customHeight="1">
      <c r="A9" s="116" t="str">
        <f>'[1]ORÇAMENTO '!$A$2</f>
        <v xml:space="preserve">PLANILHA DE ORÇAMENTO PARA OBRAS E SERVIÇOS DE ENGENHARIA </v>
      </c>
      <c r="B9" s="117"/>
      <c r="C9" s="117"/>
      <c r="D9" s="117"/>
      <c r="E9" s="117"/>
      <c r="F9" s="117"/>
      <c r="G9" s="117"/>
      <c r="H9" s="117"/>
      <c r="I9" s="117"/>
      <c r="J9" s="118"/>
      <c r="K9" s="9"/>
      <c r="L9" s="8"/>
      <c r="M9" s="8"/>
      <c r="N9" s="8"/>
    </row>
    <row r="10" spans="1:14" ht="14.25" customHeight="1">
      <c r="A10" s="113" t="s">
        <v>203</v>
      </c>
      <c r="B10" s="114"/>
      <c r="C10" s="114"/>
      <c r="D10" s="114"/>
      <c r="E10" s="114"/>
      <c r="F10" s="114"/>
      <c r="G10" s="114"/>
      <c r="H10" s="114"/>
      <c r="I10" s="114"/>
      <c r="J10" s="115"/>
      <c r="K10" s="32"/>
      <c r="L10" s="18"/>
      <c r="M10" s="18"/>
      <c r="N10" s="18"/>
    </row>
    <row r="11" spans="1:14" ht="16.5" customHeight="1">
      <c r="A11" s="128" t="s">
        <v>0</v>
      </c>
      <c r="B11" s="122" t="s">
        <v>97</v>
      </c>
      <c r="C11" s="131" t="s">
        <v>1</v>
      </c>
      <c r="D11" s="132"/>
      <c r="E11" s="132"/>
      <c r="F11" s="133"/>
      <c r="G11" s="128" t="s">
        <v>2</v>
      </c>
      <c r="H11" s="119" t="s">
        <v>3</v>
      </c>
      <c r="I11" s="122" t="s">
        <v>81</v>
      </c>
      <c r="J11" s="122" t="s">
        <v>173</v>
      </c>
      <c r="K11" s="108"/>
      <c r="L11" s="109"/>
      <c r="M11" s="109"/>
      <c r="N11" s="109"/>
    </row>
    <row r="12" spans="1:14" ht="16.5" customHeight="1">
      <c r="A12" s="129"/>
      <c r="B12" s="123"/>
      <c r="C12" s="134"/>
      <c r="D12" s="135"/>
      <c r="E12" s="135"/>
      <c r="F12" s="136"/>
      <c r="G12" s="129"/>
      <c r="H12" s="120"/>
      <c r="I12" s="123"/>
      <c r="J12" s="123"/>
      <c r="K12" s="2"/>
      <c r="L12" s="16"/>
      <c r="M12" s="109"/>
      <c r="N12" s="109"/>
    </row>
    <row r="13" spans="1:14" ht="36" customHeight="1">
      <c r="A13" s="130"/>
      <c r="B13" s="124"/>
      <c r="C13" s="137"/>
      <c r="D13" s="138"/>
      <c r="E13" s="138"/>
      <c r="F13" s="139"/>
      <c r="G13" s="130"/>
      <c r="H13" s="121"/>
      <c r="I13" s="124"/>
      <c r="J13" s="124"/>
      <c r="K13" s="2"/>
      <c r="L13" s="16"/>
      <c r="M13" s="17"/>
      <c r="N13" s="18"/>
    </row>
    <row r="14" spans="1:14" ht="12" customHeight="1">
      <c r="A14" s="41">
        <v>1</v>
      </c>
      <c r="B14" s="83"/>
      <c r="C14" s="125" t="s">
        <v>8</v>
      </c>
      <c r="D14" s="126"/>
      <c r="E14" s="126"/>
      <c r="F14" s="127"/>
      <c r="G14" s="43"/>
      <c r="H14" s="44"/>
      <c r="I14" s="45"/>
      <c r="J14" s="46"/>
      <c r="K14" s="2"/>
      <c r="L14" s="16"/>
      <c r="M14" s="19"/>
      <c r="N14" s="19"/>
    </row>
    <row r="15" spans="1:14" ht="12" customHeight="1">
      <c r="A15" s="41" t="s">
        <v>170</v>
      </c>
      <c r="B15" s="47" t="s">
        <v>98</v>
      </c>
      <c r="C15" s="105" t="s">
        <v>96</v>
      </c>
      <c r="D15" s="106"/>
      <c r="E15" s="106"/>
      <c r="F15" s="107"/>
      <c r="G15" s="48" t="s">
        <v>12</v>
      </c>
      <c r="H15" s="49">
        <v>73.5</v>
      </c>
      <c r="I15" s="50">
        <v>39.76</v>
      </c>
      <c r="J15" s="51">
        <f t="shared" ref="J15:J20" si="0">H15*I15</f>
        <v>2922.3599999999997</v>
      </c>
      <c r="K15" s="33"/>
      <c r="L15" s="20"/>
      <c r="M15" s="17"/>
      <c r="N15" s="20"/>
    </row>
    <row r="16" spans="1:14" ht="12" customHeight="1">
      <c r="A16" s="41" t="s">
        <v>4</v>
      </c>
      <c r="B16" s="41" t="s">
        <v>99</v>
      </c>
      <c r="C16" s="105" t="s">
        <v>100</v>
      </c>
      <c r="D16" s="106"/>
      <c r="E16" s="106"/>
      <c r="F16" s="107"/>
      <c r="G16" s="48" t="s">
        <v>12</v>
      </c>
      <c r="H16" s="49">
        <v>8</v>
      </c>
      <c r="I16" s="50">
        <v>279.64999999999998</v>
      </c>
      <c r="J16" s="52">
        <f t="shared" si="0"/>
        <v>2237.1999999999998</v>
      </c>
      <c r="K16" s="33"/>
      <c r="L16" s="21"/>
      <c r="M16" s="17"/>
      <c r="N16" s="21"/>
    </row>
    <row r="17" spans="1:14" ht="12" customHeight="1">
      <c r="A17" s="41" t="s">
        <v>5</v>
      </c>
      <c r="B17" s="41" t="s">
        <v>105</v>
      </c>
      <c r="C17" s="105" t="s">
        <v>19</v>
      </c>
      <c r="D17" s="106"/>
      <c r="E17" s="106"/>
      <c r="F17" s="107"/>
      <c r="G17" s="48" t="s">
        <v>12</v>
      </c>
      <c r="H17" s="49">
        <v>93.2</v>
      </c>
      <c r="I17" s="50">
        <v>7.02</v>
      </c>
      <c r="J17" s="52">
        <f t="shared" si="0"/>
        <v>654.26400000000001</v>
      </c>
      <c r="K17" s="33"/>
      <c r="L17" s="21"/>
      <c r="M17" s="17"/>
      <c r="N17" s="21"/>
    </row>
    <row r="18" spans="1:14" ht="12" customHeight="1">
      <c r="A18" s="41" t="s">
        <v>6</v>
      </c>
      <c r="B18" s="41"/>
      <c r="C18" s="101" t="s">
        <v>9</v>
      </c>
      <c r="D18" s="101"/>
      <c r="E18" s="101"/>
      <c r="F18" s="101"/>
      <c r="G18" s="48" t="s">
        <v>2</v>
      </c>
      <c r="H18" s="49">
        <v>1</v>
      </c>
      <c r="I18" s="50">
        <v>250</v>
      </c>
      <c r="J18" s="51">
        <f t="shared" si="0"/>
        <v>250</v>
      </c>
      <c r="K18" s="33"/>
      <c r="L18" s="20"/>
      <c r="M18" s="17"/>
      <c r="N18" s="20"/>
    </row>
    <row r="19" spans="1:14" ht="12" customHeight="1">
      <c r="A19" s="41" t="s">
        <v>7</v>
      </c>
      <c r="B19" s="41" t="s">
        <v>101</v>
      </c>
      <c r="C19" s="101" t="s">
        <v>10</v>
      </c>
      <c r="D19" s="101"/>
      <c r="E19" s="101"/>
      <c r="F19" s="101"/>
      <c r="G19" s="48" t="s">
        <v>2</v>
      </c>
      <c r="H19" s="49">
        <v>1</v>
      </c>
      <c r="I19" s="50">
        <v>1351.95</v>
      </c>
      <c r="J19" s="51">
        <f t="shared" si="0"/>
        <v>1351.95</v>
      </c>
      <c r="K19" s="33"/>
      <c r="L19" s="20"/>
      <c r="M19" s="17"/>
      <c r="N19" s="20"/>
    </row>
    <row r="20" spans="1:14" ht="12" customHeight="1">
      <c r="A20" s="41" t="s">
        <v>95</v>
      </c>
      <c r="B20" s="41" t="s">
        <v>103</v>
      </c>
      <c r="C20" s="101" t="s">
        <v>11</v>
      </c>
      <c r="D20" s="101"/>
      <c r="E20" s="101"/>
      <c r="F20" s="101"/>
      <c r="G20" s="48" t="s">
        <v>12</v>
      </c>
      <c r="H20" s="49">
        <v>4</v>
      </c>
      <c r="I20" s="50">
        <v>328.45</v>
      </c>
      <c r="J20" s="51">
        <f t="shared" si="0"/>
        <v>1313.8</v>
      </c>
      <c r="K20" s="33"/>
      <c r="L20" s="20"/>
      <c r="M20" s="17"/>
      <c r="N20" s="20"/>
    </row>
    <row r="21" spans="1:14" ht="12" customHeight="1">
      <c r="A21" s="102" t="s">
        <v>13</v>
      </c>
      <c r="B21" s="103"/>
      <c r="C21" s="103"/>
      <c r="D21" s="103"/>
      <c r="E21" s="103"/>
      <c r="F21" s="103"/>
      <c r="G21" s="103"/>
      <c r="H21" s="103"/>
      <c r="I21" s="104"/>
      <c r="J21" s="53">
        <f>SUM(J15:J20)</f>
        <v>8729.5739999999987</v>
      </c>
      <c r="K21" s="33"/>
      <c r="L21" s="22"/>
      <c r="M21" s="17"/>
      <c r="N21" s="22"/>
    </row>
    <row r="22" spans="1:14" ht="12" customHeight="1">
      <c r="A22" s="41">
        <v>2</v>
      </c>
      <c r="B22" s="42"/>
      <c r="C22" s="100" t="s">
        <v>17</v>
      </c>
      <c r="D22" s="100"/>
      <c r="E22" s="100"/>
      <c r="F22" s="100"/>
      <c r="G22" s="41"/>
      <c r="H22" s="54"/>
      <c r="I22" s="50"/>
      <c r="J22" s="55"/>
      <c r="K22" s="33"/>
      <c r="L22" s="18"/>
      <c r="M22" s="17"/>
      <c r="N22" s="18"/>
    </row>
    <row r="23" spans="1:14" ht="12" customHeight="1">
      <c r="A23" s="41" t="s">
        <v>14</v>
      </c>
      <c r="B23" s="41">
        <v>78018</v>
      </c>
      <c r="C23" s="101" t="s">
        <v>102</v>
      </c>
      <c r="D23" s="101"/>
      <c r="E23" s="101"/>
      <c r="F23" s="101"/>
      <c r="G23" s="48" t="s">
        <v>18</v>
      </c>
      <c r="H23" s="49">
        <v>5.27</v>
      </c>
      <c r="I23" s="56">
        <v>29.03</v>
      </c>
      <c r="J23" s="51">
        <f>H23*I23</f>
        <v>152.9881</v>
      </c>
      <c r="K23" s="33"/>
      <c r="L23" s="18"/>
      <c r="M23" s="17"/>
      <c r="N23" s="20"/>
    </row>
    <row r="24" spans="1:14" ht="12" customHeight="1">
      <c r="A24" s="41" t="s">
        <v>15</v>
      </c>
      <c r="B24" s="47">
        <v>89885</v>
      </c>
      <c r="C24" s="105" t="s">
        <v>94</v>
      </c>
      <c r="D24" s="106"/>
      <c r="E24" s="106"/>
      <c r="F24" s="107"/>
      <c r="G24" s="48" t="s">
        <v>18</v>
      </c>
      <c r="H24" s="49">
        <v>643.20000000000005</v>
      </c>
      <c r="I24" s="56">
        <v>6.43</v>
      </c>
      <c r="J24" s="51">
        <f>H24*I24</f>
        <v>4135.7759999999998</v>
      </c>
      <c r="K24" s="33"/>
      <c r="L24" s="18"/>
      <c r="M24" s="17"/>
      <c r="N24" s="20"/>
    </row>
    <row r="25" spans="1:14" ht="12" customHeight="1">
      <c r="A25" s="41" t="s">
        <v>16</v>
      </c>
      <c r="B25" s="41">
        <v>79488</v>
      </c>
      <c r="C25" s="101" t="s">
        <v>104</v>
      </c>
      <c r="D25" s="101"/>
      <c r="E25" s="101"/>
      <c r="F25" s="101"/>
      <c r="G25" s="48" t="s">
        <v>18</v>
      </c>
      <c r="H25" s="49">
        <v>28.8</v>
      </c>
      <c r="I25" s="56">
        <v>5.92</v>
      </c>
      <c r="J25" s="51">
        <f>H25*I25</f>
        <v>170.49600000000001</v>
      </c>
      <c r="K25" s="33"/>
      <c r="L25" s="18"/>
      <c r="M25" s="17"/>
      <c r="N25" s="20"/>
    </row>
    <row r="26" spans="1:14" ht="12" customHeight="1">
      <c r="A26" s="102" t="s">
        <v>13</v>
      </c>
      <c r="B26" s="103"/>
      <c r="C26" s="103"/>
      <c r="D26" s="103"/>
      <c r="E26" s="103"/>
      <c r="F26" s="103"/>
      <c r="G26" s="103"/>
      <c r="H26" s="103"/>
      <c r="I26" s="104"/>
      <c r="J26" s="53">
        <f>SUM(J23:J25)</f>
        <v>4459.2600999999995</v>
      </c>
      <c r="K26" s="33"/>
      <c r="L26" s="22"/>
      <c r="M26" s="17"/>
      <c r="N26" s="23"/>
    </row>
    <row r="27" spans="1:14" ht="12" customHeight="1">
      <c r="A27" s="41">
        <v>3</v>
      </c>
      <c r="B27" s="42"/>
      <c r="C27" s="100" t="s">
        <v>140</v>
      </c>
      <c r="D27" s="100"/>
      <c r="E27" s="100"/>
      <c r="F27" s="100"/>
      <c r="G27" s="41"/>
      <c r="H27" s="54"/>
      <c r="I27" s="57"/>
      <c r="J27" s="58"/>
      <c r="K27" s="33"/>
      <c r="L27" s="18"/>
      <c r="M27" s="17"/>
      <c r="N27" s="18"/>
    </row>
    <row r="28" spans="1:14" ht="12" customHeight="1">
      <c r="A28" s="41" t="s">
        <v>20</v>
      </c>
      <c r="B28" s="41" t="s">
        <v>107</v>
      </c>
      <c r="C28" s="101" t="s">
        <v>108</v>
      </c>
      <c r="D28" s="101"/>
      <c r="E28" s="101"/>
      <c r="F28" s="101"/>
      <c r="G28" s="48" t="s">
        <v>18</v>
      </c>
      <c r="H28" s="49">
        <v>6.49</v>
      </c>
      <c r="I28" s="50">
        <v>367.88</v>
      </c>
      <c r="J28" s="52">
        <f t="shared" ref="J28:J33" si="1">H28*I28</f>
        <v>2387.5412000000001</v>
      </c>
      <c r="K28" s="33"/>
      <c r="L28" s="18"/>
      <c r="M28" s="17"/>
      <c r="N28" s="21"/>
    </row>
    <row r="29" spans="1:14" ht="12" customHeight="1">
      <c r="A29" s="41" t="s">
        <v>21</v>
      </c>
      <c r="B29" s="41" t="s">
        <v>109</v>
      </c>
      <c r="C29" s="101" t="s">
        <v>26</v>
      </c>
      <c r="D29" s="101"/>
      <c r="E29" s="101"/>
      <c r="F29" s="101"/>
      <c r="G29" s="48" t="s">
        <v>18</v>
      </c>
      <c r="H29" s="49">
        <v>6.52</v>
      </c>
      <c r="I29" s="50">
        <v>351.23</v>
      </c>
      <c r="J29" s="52">
        <f t="shared" si="1"/>
        <v>2290.0196000000001</v>
      </c>
      <c r="K29" s="33"/>
      <c r="L29" s="21"/>
      <c r="M29" s="17"/>
      <c r="N29" s="21"/>
    </row>
    <row r="30" spans="1:14" ht="12" customHeight="1">
      <c r="A30" s="41" t="s">
        <v>22</v>
      </c>
      <c r="B30" s="47">
        <v>83742</v>
      </c>
      <c r="C30" s="140" t="s">
        <v>106</v>
      </c>
      <c r="D30" s="141"/>
      <c r="E30" s="141"/>
      <c r="F30" s="142"/>
      <c r="G30" s="48" t="s">
        <v>12</v>
      </c>
      <c r="H30" s="49">
        <v>42.23</v>
      </c>
      <c r="I30" s="50">
        <v>21.61</v>
      </c>
      <c r="J30" s="52">
        <f t="shared" si="1"/>
        <v>912.59029999999996</v>
      </c>
      <c r="K30" s="33"/>
      <c r="L30" s="21"/>
      <c r="M30" s="17"/>
      <c r="N30" s="21"/>
    </row>
    <row r="31" spans="1:14" ht="33" customHeight="1">
      <c r="A31" s="41" t="s">
        <v>23</v>
      </c>
      <c r="B31" s="59">
        <v>84214</v>
      </c>
      <c r="C31" s="143" t="s">
        <v>27</v>
      </c>
      <c r="D31" s="143"/>
      <c r="E31" s="143"/>
      <c r="F31" s="143"/>
      <c r="G31" s="60" t="s">
        <v>12</v>
      </c>
      <c r="H31" s="49">
        <v>91.31</v>
      </c>
      <c r="I31" s="50">
        <v>43.03</v>
      </c>
      <c r="J31" s="61">
        <f t="shared" si="1"/>
        <v>3929.0693000000001</v>
      </c>
      <c r="K31" s="33"/>
      <c r="L31" s="18"/>
      <c r="M31" s="17"/>
      <c r="N31" s="21"/>
    </row>
    <row r="32" spans="1:14" ht="12" customHeight="1">
      <c r="A32" s="41" t="s">
        <v>24</v>
      </c>
      <c r="B32" s="62" t="s">
        <v>111</v>
      </c>
      <c r="C32" s="144" t="s">
        <v>29</v>
      </c>
      <c r="D32" s="145"/>
      <c r="E32" s="145"/>
      <c r="F32" s="145"/>
      <c r="G32" s="60" t="s">
        <v>30</v>
      </c>
      <c r="H32" s="49">
        <v>379</v>
      </c>
      <c r="I32" s="50">
        <v>7.62</v>
      </c>
      <c r="J32" s="61">
        <f t="shared" si="1"/>
        <v>2887.98</v>
      </c>
      <c r="K32" s="33"/>
      <c r="L32" s="18"/>
      <c r="M32" s="17"/>
      <c r="N32" s="21"/>
    </row>
    <row r="33" spans="1:14" ht="12" customHeight="1">
      <c r="A33" s="41" t="s">
        <v>25</v>
      </c>
      <c r="B33" s="62" t="s">
        <v>110</v>
      </c>
      <c r="C33" s="63" t="s">
        <v>28</v>
      </c>
      <c r="D33" s="64"/>
      <c r="E33" s="64"/>
      <c r="F33" s="64"/>
      <c r="G33" s="60" t="s">
        <v>30</v>
      </c>
      <c r="H33" s="49">
        <v>95.1</v>
      </c>
      <c r="I33" s="50">
        <v>7.41</v>
      </c>
      <c r="J33" s="61">
        <f t="shared" si="1"/>
        <v>704.69099999999992</v>
      </c>
      <c r="K33" s="33"/>
      <c r="L33" s="18"/>
      <c r="M33" s="17"/>
      <c r="N33" s="21"/>
    </row>
    <row r="34" spans="1:14" ht="12" customHeight="1">
      <c r="A34" s="102" t="s">
        <v>13</v>
      </c>
      <c r="B34" s="103"/>
      <c r="C34" s="103"/>
      <c r="D34" s="103"/>
      <c r="E34" s="103"/>
      <c r="F34" s="103"/>
      <c r="G34" s="103"/>
      <c r="H34" s="103"/>
      <c r="I34" s="104"/>
      <c r="J34" s="53">
        <f>SUM(J28:J33)</f>
        <v>13111.8914</v>
      </c>
      <c r="K34" s="33"/>
      <c r="L34" s="22"/>
      <c r="M34" s="17"/>
      <c r="N34" s="23"/>
    </row>
    <row r="35" spans="1:14" ht="12" customHeight="1">
      <c r="A35" s="41">
        <v>4</v>
      </c>
      <c r="B35" s="42"/>
      <c r="C35" s="100" t="s">
        <v>161</v>
      </c>
      <c r="D35" s="100"/>
      <c r="E35" s="100"/>
      <c r="F35" s="100"/>
      <c r="G35" s="41"/>
      <c r="H35" s="54"/>
      <c r="I35" s="57"/>
      <c r="J35" s="58"/>
      <c r="K35" s="33"/>
      <c r="L35" s="18"/>
      <c r="M35" s="17"/>
      <c r="N35" s="18"/>
    </row>
    <row r="36" spans="1:14" ht="12" customHeight="1">
      <c r="A36" s="41" t="s">
        <v>31</v>
      </c>
      <c r="B36" s="41" t="s">
        <v>107</v>
      </c>
      <c r="C36" s="101" t="s">
        <v>112</v>
      </c>
      <c r="D36" s="101"/>
      <c r="E36" s="101"/>
      <c r="F36" s="101"/>
      <c r="G36" s="48" t="s">
        <v>18</v>
      </c>
      <c r="H36" s="49">
        <v>6.42</v>
      </c>
      <c r="I36" s="50">
        <v>367.88</v>
      </c>
      <c r="J36" s="52">
        <f t="shared" ref="J36:J39" si="2">I36*H36</f>
        <v>2361.7896000000001</v>
      </c>
      <c r="K36" s="33"/>
      <c r="L36" s="18"/>
      <c r="M36" s="17"/>
      <c r="N36" s="20"/>
    </row>
    <row r="37" spans="1:14" ht="33.75" customHeight="1">
      <c r="A37" s="41" t="s">
        <v>168</v>
      </c>
      <c r="B37" s="59">
        <v>84214</v>
      </c>
      <c r="C37" s="148" t="s">
        <v>184</v>
      </c>
      <c r="D37" s="149"/>
      <c r="E37" s="149"/>
      <c r="F37" s="150"/>
      <c r="G37" s="60" t="s">
        <v>12</v>
      </c>
      <c r="H37" s="65">
        <v>113.37</v>
      </c>
      <c r="I37" s="66">
        <v>43.03</v>
      </c>
      <c r="J37" s="67">
        <f t="shared" si="2"/>
        <v>4878.3110999999999</v>
      </c>
      <c r="K37" s="33"/>
      <c r="L37" s="20"/>
      <c r="M37" s="17"/>
      <c r="N37" s="20"/>
    </row>
    <row r="38" spans="1:14" ht="12" customHeight="1">
      <c r="A38" s="41" t="s">
        <v>169</v>
      </c>
      <c r="B38" s="62" t="s">
        <v>111</v>
      </c>
      <c r="C38" s="146" t="s">
        <v>29</v>
      </c>
      <c r="D38" s="147"/>
      <c r="E38" s="147"/>
      <c r="F38" s="144"/>
      <c r="G38" s="60" t="s">
        <v>30</v>
      </c>
      <c r="H38" s="65">
        <v>367.6</v>
      </c>
      <c r="I38" s="66">
        <v>7.62</v>
      </c>
      <c r="J38" s="67">
        <f t="shared" si="2"/>
        <v>2801.1120000000001</v>
      </c>
      <c r="K38" s="33"/>
      <c r="L38" s="20"/>
      <c r="M38" s="17"/>
      <c r="N38" s="20"/>
    </row>
    <row r="39" spans="1:14" ht="12" customHeight="1">
      <c r="A39" s="41" t="s">
        <v>32</v>
      </c>
      <c r="B39" s="62" t="s">
        <v>110</v>
      </c>
      <c r="C39" s="146" t="s">
        <v>28</v>
      </c>
      <c r="D39" s="147"/>
      <c r="E39" s="147"/>
      <c r="F39" s="144"/>
      <c r="G39" s="60" t="s">
        <v>30</v>
      </c>
      <c r="H39" s="68">
        <v>142.69999999999999</v>
      </c>
      <c r="I39" s="66">
        <v>7.41</v>
      </c>
      <c r="J39" s="67">
        <f t="shared" si="2"/>
        <v>1057.4069999999999</v>
      </c>
      <c r="K39" s="33"/>
      <c r="L39" s="20"/>
      <c r="M39" s="17"/>
      <c r="N39" s="20"/>
    </row>
    <row r="40" spans="1:14" ht="12" customHeight="1">
      <c r="A40" s="102" t="s">
        <v>13</v>
      </c>
      <c r="B40" s="103"/>
      <c r="C40" s="103"/>
      <c r="D40" s="103"/>
      <c r="E40" s="103"/>
      <c r="F40" s="103"/>
      <c r="G40" s="103"/>
      <c r="H40" s="103"/>
      <c r="I40" s="104"/>
      <c r="J40" s="53">
        <f>SUM(J36:J39)</f>
        <v>11098.619699999999</v>
      </c>
      <c r="K40" s="33"/>
      <c r="L40" s="22"/>
      <c r="M40" s="17"/>
      <c r="N40" s="22"/>
    </row>
    <row r="41" spans="1:14" ht="12" customHeight="1">
      <c r="A41" s="41">
        <v>5</v>
      </c>
      <c r="B41" s="42"/>
      <c r="C41" s="100" t="s">
        <v>41</v>
      </c>
      <c r="D41" s="100"/>
      <c r="E41" s="100"/>
      <c r="F41" s="100"/>
      <c r="G41" s="41"/>
      <c r="H41" s="54"/>
      <c r="I41" s="57"/>
      <c r="J41" s="58"/>
      <c r="K41" s="33"/>
      <c r="L41" s="18"/>
      <c r="M41" s="17"/>
      <c r="N41" s="18"/>
    </row>
    <row r="42" spans="1:14" ht="12" customHeight="1">
      <c r="A42" s="41" t="s">
        <v>34</v>
      </c>
      <c r="B42" s="41">
        <v>87518</v>
      </c>
      <c r="C42" s="101" t="s">
        <v>42</v>
      </c>
      <c r="D42" s="101"/>
      <c r="E42" s="101"/>
      <c r="F42" s="101"/>
      <c r="G42" s="48" t="s">
        <v>12</v>
      </c>
      <c r="H42" s="49">
        <v>143.06</v>
      </c>
      <c r="I42" s="50">
        <v>74.180000000000007</v>
      </c>
      <c r="J42" s="52">
        <f t="shared" ref="J42:J49" si="3">I42*H42</f>
        <v>10612.1908</v>
      </c>
      <c r="K42" s="33"/>
      <c r="L42" s="21"/>
      <c r="M42" s="17"/>
      <c r="N42" s="21"/>
    </row>
    <row r="43" spans="1:14" ht="12" customHeight="1">
      <c r="A43" s="41" t="s">
        <v>35</v>
      </c>
      <c r="B43" s="47">
        <v>87893</v>
      </c>
      <c r="C43" s="148" t="s">
        <v>43</v>
      </c>
      <c r="D43" s="149"/>
      <c r="E43" s="149"/>
      <c r="F43" s="150"/>
      <c r="G43" s="48" t="s">
        <v>12</v>
      </c>
      <c r="H43" s="49">
        <v>286.12</v>
      </c>
      <c r="I43" s="50">
        <v>4.5199999999999996</v>
      </c>
      <c r="J43" s="52">
        <f t="shared" si="3"/>
        <v>1293.2623999999998</v>
      </c>
      <c r="K43" s="33"/>
      <c r="L43" s="18"/>
      <c r="M43" s="17"/>
      <c r="N43" s="18"/>
    </row>
    <row r="44" spans="1:14" ht="12" customHeight="1">
      <c r="A44" s="41" t="s">
        <v>36</v>
      </c>
      <c r="B44" s="41" t="s">
        <v>113</v>
      </c>
      <c r="C44" s="101" t="s">
        <v>44</v>
      </c>
      <c r="D44" s="101"/>
      <c r="E44" s="101"/>
      <c r="F44" s="101"/>
      <c r="G44" s="48" t="s">
        <v>12</v>
      </c>
      <c r="H44" s="49">
        <v>286.12</v>
      </c>
      <c r="I44" s="50">
        <v>16.91</v>
      </c>
      <c r="J44" s="52">
        <f t="shared" si="3"/>
        <v>4838.2892000000002</v>
      </c>
      <c r="K44" s="33"/>
      <c r="L44" s="18"/>
      <c r="M44" s="17"/>
      <c r="N44" s="18"/>
    </row>
    <row r="45" spans="1:14" ht="12" customHeight="1">
      <c r="A45" s="41" t="s">
        <v>37</v>
      </c>
      <c r="B45" s="84" t="s">
        <v>190</v>
      </c>
      <c r="C45" s="105" t="s">
        <v>191</v>
      </c>
      <c r="D45" s="106"/>
      <c r="E45" s="106"/>
      <c r="F45" s="107"/>
      <c r="G45" s="48" t="s">
        <v>12</v>
      </c>
      <c r="H45" s="49">
        <v>93.2</v>
      </c>
      <c r="I45" s="50">
        <v>39.94</v>
      </c>
      <c r="J45" s="52">
        <f t="shared" si="3"/>
        <v>3722.4079999999999</v>
      </c>
      <c r="K45" s="39"/>
      <c r="L45" s="18"/>
      <c r="M45" s="40"/>
      <c r="N45" s="18"/>
    </row>
    <row r="46" spans="1:14" ht="12" customHeight="1">
      <c r="A46" s="41" t="s">
        <v>38</v>
      </c>
      <c r="B46" s="47">
        <v>84172</v>
      </c>
      <c r="C46" s="105" t="s">
        <v>114</v>
      </c>
      <c r="D46" s="106"/>
      <c r="E46" s="106"/>
      <c r="F46" s="107"/>
      <c r="G46" s="48" t="s">
        <v>12</v>
      </c>
      <c r="H46" s="49">
        <v>93.2</v>
      </c>
      <c r="I46" s="50">
        <v>35.630000000000003</v>
      </c>
      <c r="J46" s="52">
        <f t="shared" si="3"/>
        <v>3320.7160000000003</v>
      </c>
      <c r="K46" s="33"/>
      <c r="L46" s="18"/>
      <c r="M46" s="17"/>
      <c r="N46" s="18"/>
    </row>
    <row r="47" spans="1:14" ht="12" customHeight="1">
      <c r="A47" s="41" t="s">
        <v>39</v>
      </c>
      <c r="B47" s="47">
        <v>87255</v>
      </c>
      <c r="C47" s="105" t="s">
        <v>188</v>
      </c>
      <c r="D47" s="106"/>
      <c r="E47" s="106"/>
      <c r="F47" s="107"/>
      <c r="G47" s="48" t="s">
        <v>12</v>
      </c>
      <c r="H47" s="49">
        <v>25.48</v>
      </c>
      <c r="I47" s="50">
        <v>53.02</v>
      </c>
      <c r="J47" s="52">
        <f t="shared" si="3"/>
        <v>1350.9496000000001</v>
      </c>
      <c r="K47" s="33"/>
      <c r="L47" s="18"/>
      <c r="M47" s="17"/>
      <c r="N47" s="18"/>
    </row>
    <row r="48" spans="1:14" ht="12" customHeight="1">
      <c r="A48" s="41" t="s">
        <v>40</v>
      </c>
      <c r="B48" s="47">
        <v>87255</v>
      </c>
      <c r="C48" s="140" t="s">
        <v>142</v>
      </c>
      <c r="D48" s="141"/>
      <c r="E48" s="141"/>
      <c r="F48" s="142"/>
      <c r="G48" s="48" t="s">
        <v>12</v>
      </c>
      <c r="H48" s="49">
        <v>93.2</v>
      </c>
      <c r="I48" s="50">
        <v>52.87</v>
      </c>
      <c r="J48" s="52">
        <f t="shared" si="3"/>
        <v>4927.4839999999995</v>
      </c>
      <c r="K48" s="33"/>
      <c r="L48" s="18"/>
      <c r="M48" s="17"/>
      <c r="N48" s="18"/>
    </row>
    <row r="49" spans="1:14" ht="12" customHeight="1">
      <c r="A49" s="41" t="s">
        <v>189</v>
      </c>
      <c r="B49" s="41">
        <v>88650</v>
      </c>
      <c r="C49" s="101" t="s">
        <v>45</v>
      </c>
      <c r="D49" s="101"/>
      <c r="E49" s="101"/>
      <c r="F49" s="101"/>
      <c r="G49" s="48" t="s">
        <v>33</v>
      </c>
      <c r="H49" s="49">
        <v>71.45</v>
      </c>
      <c r="I49" s="50">
        <v>7.3</v>
      </c>
      <c r="J49" s="52">
        <f t="shared" si="3"/>
        <v>521.58500000000004</v>
      </c>
      <c r="K49" s="33"/>
      <c r="L49" s="18"/>
      <c r="M49" s="17"/>
      <c r="N49" s="18"/>
    </row>
    <row r="50" spans="1:14" ht="12" customHeight="1">
      <c r="A50" s="102" t="s">
        <v>13</v>
      </c>
      <c r="B50" s="103"/>
      <c r="C50" s="103"/>
      <c r="D50" s="103"/>
      <c r="E50" s="103"/>
      <c r="F50" s="103"/>
      <c r="G50" s="103"/>
      <c r="H50" s="103"/>
      <c r="I50" s="104"/>
      <c r="J50" s="53">
        <f>SUM(J42:J49)</f>
        <v>30586.884999999998</v>
      </c>
      <c r="K50" s="33"/>
      <c r="L50" s="22"/>
      <c r="M50" s="17"/>
      <c r="N50" s="22"/>
    </row>
    <row r="51" spans="1:14" ht="12" customHeight="1">
      <c r="A51" s="41">
        <v>6</v>
      </c>
      <c r="B51" s="42"/>
      <c r="C51" s="100" t="s">
        <v>84</v>
      </c>
      <c r="D51" s="100"/>
      <c r="E51" s="100"/>
      <c r="F51" s="100"/>
      <c r="G51" s="41"/>
      <c r="H51" s="54"/>
      <c r="I51" s="57"/>
      <c r="J51" s="58"/>
      <c r="K51" s="33"/>
      <c r="L51" s="18"/>
      <c r="M51" s="17"/>
      <c r="N51" s="18"/>
    </row>
    <row r="52" spans="1:14" ht="12" customHeight="1">
      <c r="A52" s="41" t="s">
        <v>148</v>
      </c>
      <c r="B52" s="41" t="s">
        <v>115</v>
      </c>
      <c r="C52" s="101" t="s">
        <v>116</v>
      </c>
      <c r="D52" s="101"/>
      <c r="E52" s="101"/>
      <c r="F52" s="101"/>
      <c r="G52" s="48" t="s">
        <v>12</v>
      </c>
      <c r="H52" s="69">
        <v>7.08</v>
      </c>
      <c r="I52" s="50">
        <v>433.58</v>
      </c>
      <c r="J52" s="52">
        <f t="shared" ref="J52:J53" si="4">I52*H52</f>
        <v>3069.7464</v>
      </c>
      <c r="K52" s="33"/>
      <c r="L52" s="18"/>
      <c r="M52" s="17"/>
      <c r="N52" s="18"/>
    </row>
    <row r="53" spans="1:14" ht="12" customHeight="1">
      <c r="A53" s="41" t="s">
        <v>149</v>
      </c>
      <c r="B53" s="47" t="s">
        <v>117</v>
      </c>
      <c r="C53" s="146" t="s">
        <v>118</v>
      </c>
      <c r="D53" s="147"/>
      <c r="E53" s="147"/>
      <c r="F53" s="144"/>
      <c r="G53" s="48" t="s">
        <v>12</v>
      </c>
      <c r="H53" s="69">
        <v>8.4</v>
      </c>
      <c r="I53" s="50">
        <v>430.33</v>
      </c>
      <c r="J53" s="52">
        <f t="shared" si="4"/>
        <v>3614.7719999999999</v>
      </c>
      <c r="K53" s="33"/>
      <c r="L53" s="18"/>
      <c r="M53" s="17"/>
      <c r="N53" s="18"/>
    </row>
    <row r="54" spans="1:14" ht="12" customHeight="1">
      <c r="A54" s="102" t="s">
        <v>13</v>
      </c>
      <c r="B54" s="103"/>
      <c r="C54" s="103"/>
      <c r="D54" s="103"/>
      <c r="E54" s="103"/>
      <c r="F54" s="103"/>
      <c r="G54" s="103"/>
      <c r="H54" s="103"/>
      <c r="I54" s="104"/>
      <c r="J54" s="53">
        <f>SUM(J52:J53)</f>
        <v>6684.5183999999999</v>
      </c>
      <c r="K54" s="33"/>
      <c r="L54" s="22"/>
      <c r="M54" s="17"/>
      <c r="N54" s="22"/>
    </row>
    <row r="55" spans="1:14" ht="12" customHeight="1">
      <c r="A55" s="41">
        <v>7</v>
      </c>
      <c r="B55" s="42"/>
      <c r="C55" s="100" t="s">
        <v>52</v>
      </c>
      <c r="D55" s="100"/>
      <c r="E55" s="100"/>
      <c r="F55" s="100"/>
      <c r="G55" s="41"/>
      <c r="H55" s="54"/>
      <c r="I55" s="57"/>
      <c r="J55" s="58"/>
      <c r="K55" s="33"/>
      <c r="L55" s="18"/>
      <c r="M55" s="17"/>
      <c r="N55" s="18"/>
    </row>
    <row r="56" spans="1:14" ht="12" customHeight="1">
      <c r="A56" s="41" t="s">
        <v>46</v>
      </c>
      <c r="B56" s="41" t="s">
        <v>119</v>
      </c>
      <c r="C56" s="101" t="s">
        <v>53</v>
      </c>
      <c r="D56" s="101"/>
      <c r="E56" s="101"/>
      <c r="F56" s="101"/>
      <c r="G56" s="48" t="s">
        <v>12</v>
      </c>
      <c r="H56" s="49">
        <v>138.59</v>
      </c>
      <c r="I56" s="50">
        <v>40.82</v>
      </c>
      <c r="J56" s="70">
        <f t="shared" ref="J56:J59" si="5">I56*H56</f>
        <v>5657.2438000000002</v>
      </c>
      <c r="K56" s="33"/>
      <c r="L56" s="24"/>
      <c r="M56" s="17"/>
      <c r="N56" s="24"/>
    </row>
    <row r="57" spans="1:14" ht="12" customHeight="1">
      <c r="A57" s="41" t="s">
        <v>150</v>
      </c>
      <c r="B57" s="41">
        <v>84037</v>
      </c>
      <c r="C57" s="101" t="s">
        <v>54</v>
      </c>
      <c r="D57" s="101"/>
      <c r="E57" s="101"/>
      <c r="F57" s="101"/>
      <c r="G57" s="48" t="s">
        <v>12</v>
      </c>
      <c r="H57" s="49">
        <v>138.59</v>
      </c>
      <c r="I57" s="50">
        <v>39.6</v>
      </c>
      <c r="J57" s="70">
        <f t="shared" si="5"/>
        <v>5488.1640000000007</v>
      </c>
      <c r="K57" s="33"/>
      <c r="L57" s="18"/>
      <c r="M57" s="17"/>
      <c r="N57" s="18"/>
    </row>
    <row r="58" spans="1:14" ht="12" customHeight="1">
      <c r="A58" s="41" t="s">
        <v>185</v>
      </c>
      <c r="B58" s="38">
        <v>11587</v>
      </c>
      <c r="C58" s="105" t="s">
        <v>187</v>
      </c>
      <c r="D58" s="106"/>
      <c r="E58" s="106"/>
      <c r="F58" s="107"/>
      <c r="G58" s="48" t="s">
        <v>12</v>
      </c>
      <c r="H58" s="49">
        <v>138.59</v>
      </c>
      <c r="I58" s="50">
        <v>33.5</v>
      </c>
      <c r="J58" s="70">
        <f t="shared" si="5"/>
        <v>4642.7650000000003</v>
      </c>
      <c r="K58" s="39"/>
      <c r="L58" s="18"/>
      <c r="M58" s="40"/>
      <c r="N58" s="18"/>
    </row>
    <row r="59" spans="1:14" ht="12" customHeight="1">
      <c r="A59" s="41" t="s">
        <v>186</v>
      </c>
      <c r="B59" s="41">
        <v>72105</v>
      </c>
      <c r="C59" s="101" t="s">
        <v>55</v>
      </c>
      <c r="D59" s="101"/>
      <c r="E59" s="101"/>
      <c r="F59" s="101"/>
      <c r="G59" s="48" t="s">
        <v>33</v>
      </c>
      <c r="H59" s="49">
        <v>23.7</v>
      </c>
      <c r="I59" s="50">
        <v>41.38</v>
      </c>
      <c r="J59" s="70">
        <f t="shared" si="5"/>
        <v>980.70600000000002</v>
      </c>
      <c r="K59" s="33"/>
      <c r="L59" s="18"/>
      <c r="M59" s="17"/>
      <c r="N59" s="18"/>
    </row>
    <row r="60" spans="1:14" ht="12" customHeight="1">
      <c r="A60" s="102" t="s">
        <v>13</v>
      </c>
      <c r="B60" s="103"/>
      <c r="C60" s="103"/>
      <c r="D60" s="103"/>
      <c r="E60" s="103"/>
      <c r="F60" s="103"/>
      <c r="G60" s="103"/>
      <c r="H60" s="103"/>
      <c r="I60" s="104"/>
      <c r="J60" s="53">
        <f>SUM(J56:J59)</f>
        <v>16768.878799999999</v>
      </c>
      <c r="K60" s="33"/>
      <c r="L60" s="22"/>
      <c r="M60" s="17"/>
      <c r="N60" s="22"/>
    </row>
    <row r="61" spans="1:14" ht="12" customHeight="1">
      <c r="A61" s="41">
        <v>8</v>
      </c>
      <c r="B61" s="42"/>
      <c r="C61" s="100" t="s">
        <v>57</v>
      </c>
      <c r="D61" s="100"/>
      <c r="E61" s="100"/>
      <c r="F61" s="100"/>
      <c r="G61" s="41"/>
      <c r="H61" s="54"/>
      <c r="I61" s="57"/>
      <c r="J61" s="58"/>
      <c r="K61" s="33"/>
      <c r="L61" s="18"/>
      <c r="M61" s="17"/>
      <c r="N61" s="18"/>
    </row>
    <row r="62" spans="1:14" ht="12" customHeight="1">
      <c r="A62" s="41" t="s">
        <v>47</v>
      </c>
      <c r="B62" s="41">
        <v>89446</v>
      </c>
      <c r="C62" s="101" t="s">
        <v>120</v>
      </c>
      <c r="D62" s="101"/>
      <c r="E62" s="101"/>
      <c r="F62" s="101"/>
      <c r="G62" s="48" t="s">
        <v>33</v>
      </c>
      <c r="H62" s="49">
        <v>46.37</v>
      </c>
      <c r="I62" s="50">
        <v>2.89</v>
      </c>
      <c r="J62" s="70">
        <f t="shared" ref="J62:J75" si="6">I62*H62</f>
        <v>134.0093</v>
      </c>
      <c r="K62" s="33"/>
      <c r="L62" s="18"/>
      <c r="M62" s="17"/>
      <c r="N62" s="18"/>
    </row>
    <row r="63" spans="1:14" ht="12" customHeight="1">
      <c r="A63" s="41" t="s">
        <v>48</v>
      </c>
      <c r="B63" s="41">
        <v>89363</v>
      </c>
      <c r="C63" s="101" t="s">
        <v>122</v>
      </c>
      <c r="D63" s="101"/>
      <c r="E63" s="101"/>
      <c r="F63" s="101"/>
      <c r="G63" s="48" t="s">
        <v>2</v>
      </c>
      <c r="H63" s="49">
        <v>25</v>
      </c>
      <c r="I63" s="50">
        <v>5.61</v>
      </c>
      <c r="J63" s="70">
        <f t="shared" si="6"/>
        <v>140.25</v>
      </c>
      <c r="K63" s="33"/>
      <c r="L63" s="18"/>
      <c r="M63" s="17"/>
      <c r="N63" s="18"/>
    </row>
    <row r="64" spans="1:14" ht="12" customHeight="1">
      <c r="A64" s="41" t="s">
        <v>49</v>
      </c>
      <c r="B64" s="41">
        <v>86885</v>
      </c>
      <c r="C64" s="101" t="s">
        <v>125</v>
      </c>
      <c r="D64" s="101"/>
      <c r="E64" s="101"/>
      <c r="F64" s="101"/>
      <c r="G64" s="48" t="s">
        <v>2</v>
      </c>
      <c r="H64" s="49">
        <v>2</v>
      </c>
      <c r="I64" s="50">
        <v>9.27</v>
      </c>
      <c r="J64" s="70">
        <f t="shared" si="6"/>
        <v>18.54</v>
      </c>
      <c r="K64" s="33"/>
      <c r="L64" s="18"/>
      <c r="M64" s="17"/>
      <c r="N64" s="18"/>
    </row>
    <row r="65" spans="1:14" ht="12" customHeight="1">
      <c r="A65" s="41" t="s">
        <v>50</v>
      </c>
      <c r="B65" s="41">
        <v>89366</v>
      </c>
      <c r="C65" s="101" t="s">
        <v>126</v>
      </c>
      <c r="D65" s="101"/>
      <c r="E65" s="101"/>
      <c r="F65" s="101"/>
      <c r="G65" s="48" t="s">
        <v>2</v>
      </c>
      <c r="H65" s="49">
        <v>4</v>
      </c>
      <c r="I65" s="50">
        <v>8.15</v>
      </c>
      <c r="J65" s="70">
        <f t="shared" si="6"/>
        <v>32.6</v>
      </c>
      <c r="K65" s="33"/>
      <c r="L65" s="18"/>
      <c r="M65" s="17"/>
      <c r="N65" s="18"/>
    </row>
    <row r="66" spans="1:14" ht="12" customHeight="1">
      <c r="A66" s="41" t="s">
        <v>51</v>
      </c>
      <c r="B66" s="41">
        <v>89491</v>
      </c>
      <c r="C66" s="101" t="s">
        <v>121</v>
      </c>
      <c r="D66" s="101"/>
      <c r="E66" s="101"/>
      <c r="F66" s="101"/>
      <c r="G66" s="48" t="s">
        <v>2</v>
      </c>
      <c r="H66" s="49">
        <v>2</v>
      </c>
      <c r="I66" s="50">
        <v>34.619999999999997</v>
      </c>
      <c r="J66" s="70">
        <f t="shared" si="6"/>
        <v>69.239999999999995</v>
      </c>
      <c r="K66" s="33"/>
      <c r="L66" s="18"/>
      <c r="M66" s="17"/>
      <c r="N66" s="18"/>
    </row>
    <row r="67" spans="1:14" ht="12" customHeight="1">
      <c r="A67" s="41" t="s">
        <v>151</v>
      </c>
      <c r="B67" s="41">
        <v>86906</v>
      </c>
      <c r="C67" s="105" t="s">
        <v>123</v>
      </c>
      <c r="D67" s="106"/>
      <c r="E67" s="106"/>
      <c r="F67" s="107"/>
      <c r="G67" s="48" t="s">
        <v>2</v>
      </c>
      <c r="H67" s="49">
        <v>2</v>
      </c>
      <c r="I67" s="50">
        <v>37.01</v>
      </c>
      <c r="J67" s="70">
        <f t="shared" si="6"/>
        <v>74.02</v>
      </c>
      <c r="K67" s="33"/>
      <c r="L67" s="18"/>
      <c r="M67" s="17"/>
      <c r="N67" s="18"/>
    </row>
    <row r="68" spans="1:14" ht="12" customHeight="1">
      <c r="A68" s="41" t="s">
        <v>152</v>
      </c>
      <c r="B68" s="41" t="s">
        <v>127</v>
      </c>
      <c r="C68" s="105" t="s">
        <v>124</v>
      </c>
      <c r="D68" s="106"/>
      <c r="E68" s="106"/>
      <c r="F68" s="107"/>
      <c r="G68" s="48" t="s">
        <v>2</v>
      </c>
      <c r="H68" s="49">
        <v>1</v>
      </c>
      <c r="I68" s="50">
        <v>52.8</v>
      </c>
      <c r="J68" s="70">
        <f t="shared" si="6"/>
        <v>52.8</v>
      </c>
      <c r="K68" s="33"/>
      <c r="L68" s="18"/>
      <c r="M68" s="17"/>
      <c r="N68" s="18"/>
    </row>
    <row r="69" spans="1:14" ht="12" customHeight="1">
      <c r="A69" s="41" t="s">
        <v>153</v>
      </c>
      <c r="B69" s="41">
        <v>86902</v>
      </c>
      <c r="C69" s="101" t="s">
        <v>58</v>
      </c>
      <c r="D69" s="101"/>
      <c r="E69" s="101"/>
      <c r="F69" s="101"/>
      <c r="G69" s="48" t="s">
        <v>2</v>
      </c>
      <c r="H69" s="49">
        <v>2</v>
      </c>
      <c r="I69" s="50">
        <v>142.75</v>
      </c>
      <c r="J69" s="70">
        <f t="shared" si="6"/>
        <v>285.5</v>
      </c>
      <c r="K69" s="33"/>
      <c r="L69" s="18"/>
      <c r="M69" s="17"/>
      <c r="N69" s="18"/>
    </row>
    <row r="70" spans="1:14" ht="12" customHeight="1">
      <c r="A70" s="41" t="s">
        <v>154</v>
      </c>
      <c r="B70" s="41">
        <v>86888</v>
      </c>
      <c r="C70" s="101" t="s">
        <v>59</v>
      </c>
      <c r="D70" s="101"/>
      <c r="E70" s="101"/>
      <c r="F70" s="101"/>
      <c r="G70" s="48" t="s">
        <v>2</v>
      </c>
      <c r="H70" s="49">
        <v>5</v>
      </c>
      <c r="I70" s="50">
        <v>322.87</v>
      </c>
      <c r="J70" s="70">
        <f t="shared" si="6"/>
        <v>1614.35</v>
      </c>
      <c r="K70" s="33"/>
      <c r="L70" s="18"/>
      <c r="M70" s="17"/>
      <c r="N70" s="18"/>
    </row>
    <row r="71" spans="1:14" ht="12" customHeight="1">
      <c r="A71" s="41" t="s">
        <v>155</v>
      </c>
      <c r="B71" s="41">
        <v>88504</v>
      </c>
      <c r="C71" s="101" t="s">
        <v>60</v>
      </c>
      <c r="D71" s="101"/>
      <c r="E71" s="101"/>
      <c r="F71" s="101"/>
      <c r="G71" s="48" t="s">
        <v>2</v>
      </c>
      <c r="H71" s="49">
        <v>1</v>
      </c>
      <c r="I71" s="50">
        <v>478.98</v>
      </c>
      <c r="J71" s="70">
        <f t="shared" si="6"/>
        <v>478.98</v>
      </c>
      <c r="K71" s="33"/>
      <c r="L71" s="18"/>
      <c r="M71" s="17"/>
      <c r="N71" s="18"/>
    </row>
    <row r="72" spans="1:14" ht="12" customHeight="1">
      <c r="A72" s="41" t="s">
        <v>156</v>
      </c>
      <c r="B72" s="41" t="s">
        <v>129</v>
      </c>
      <c r="C72" s="105" t="s">
        <v>128</v>
      </c>
      <c r="D72" s="106"/>
      <c r="E72" s="106"/>
      <c r="F72" s="107"/>
      <c r="G72" s="48" t="s">
        <v>2</v>
      </c>
      <c r="H72" s="49">
        <v>1</v>
      </c>
      <c r="I72" s="50">
        <v>26.26</v>
      </c>
      <c r="J72" s="70">
        <f t="shared" si="6"/>
        <v>26.26</v>
      </c>
      <c r="K72" s="33"/>
      <c r="L72" s="18"/>
      <c r="M72" s="17"/>
      <c r="N72" s="18"/>
    </row>
    <row r="73" spans="1:14" ht="12" customHeight="1">
      <c r="A73" s="41" t="s">
        <v>157</v>
      </c>
      <c r="B73" s="41">
        <v>89508</v>
      </c>
      <c r="C73" s="101" t="s">
        <v>130</v>
      </c>
      <c r="D73" s="101"/>
      <c r="E73" s="101"/>
      <c r="F73" s="101"/>
      <c r="G73" s="48" t="s">
        <v>33</v>
      </c>
      <c r="H73" s="49">
        <v>6</v>
      </c>
      <c r="I73" s="50">
        <v>9.92</v>
      </c>
      <c r="J73" s="70">
        <f t="shared" si="6"/>
        <v>59.519999999999996</v>
      </c>
      <c r="K73" s="33"/>
      <c r="L73" s="18"/>
      <c r="M73" s="17"/>
      <c r="N73" s="18"/>
    </row>
    <row r="74" spans="1:14" ht="12" customHeight="1">
      <c r="A74" s="41" t="s">
        <v>158</v>
      </c>
      <c r="B74" s="41">
        <v>89512</v>
      </c>
      <c r="C74" s="101" t="s">
        <v>171</v>
      </c>
      <c r="D74" s="101"/>
      <c r="E74" s="101"/>
      <c r="F74" s="101"/>
      <c r="G74" s="48" t="s">
        <v>33</v>
      </c>
      <c r="H74" s="49">
        <v>45</v>
      </c>
      <c r="I74" s="50">
        <v>31.12</v>
      </c>
      <c r="J74" s="70">
        <f t="shared" si="6"/>
        <v>1400.4</v>
      </c>
      <c r="K74" s="33"/>
      <c r="L74" s="18"/>
      <c r="M74" s="17"/>
      <c r="N74" s="18"/>
    </row>
    <row r="75" spans="1:14" ht="12" customHeight="1">
      <c r="A75" s="41" t="s">
        <v>159</v>
      </c>
      <c r="B75" s="41">
        <v>72289</v>
      </c>
      <c r="C75" s="101" t="s">
        <v>61</v>
      </c>
      <c r="D75" s="101"/>
      <c r="E75" s="101"/>
      <c r="F75" s="101"/>
      <c r="G75" s="48" t="s">
        <v>2</v>
      </c>
      <c r="H75" s="49">
        <v>1</v>
      </c>
      <c r="I75" s="50">
        <v>302.2</v>
      </c>
      <c r="J75" s="70">
        <f t="shared" si="6"/>
        <v>302.2</v>
      </c>
      <c r="K75" s="33"/>
      <c r="L75" s="18"/>
      <c r="M75" s="17"/>
      <c r="N75" s="18"/>
    </row>
    <row r="76" spans="1:14" ht="12" customHeight="1">
      <c r="A76" s="102" t="s">
        <v>13</v>
      </c>
      <c r="B76" s="103"/>
      <c r="C76" s="103"/>
      <c r="D76" s="103"/>
      <c r="E76" s="103"/>
      <c r="F76" s="103"/>
      <c r="G76" s="103"/>
      <c r="H76" s="103"/>
      <c r="I76" s="104"/>
      <c r="J76" s="53">
        <f>SUM(J62:J75)</f>
        <v>4688.6693000000005</v>
      </c>
      <c r="K76" s="33"/>
      <c r="L76" s="22"/>
      <c r="M76" s="17"/>
      <c r="N76" s="22"/>
    </row>
    <row r="77" spans="1:14" ht="12" customHeight="1">
      <c r="A77" s="42">
        <v>9</v>
      </c>
      <c r="B77" s="42"/>
      <c r="C77" s="100" t="s">
        <v>145</v>
      </c>
      <c r="D77" s="100"/>
      <c r="E77" s="100"/>
      <c r="F77" s="100"/>
      <c r="G77" s="41"/>
      <c r="H77" s="54"/>
      <c r="I77" s="57"/>
      <c r="J77" s="58"/>
      <c r="K77" s="33"/>
      <c r="L77" s="22"/>
      <c r="M77" s="17"/>
      <c r="N77" s="22"/>
    </row>
    <row r="78" spans="1:14" ht="12" customHeight="1">
      <c r="A78" s="41" t="s">
        <v>56</v>
      </c>
      <c r="B78" s="41" t="s">
        <v>144</v>
      </c>
      <c r="C78" s="105" t="s">
        <v>143</v>
      </c>
      <c r="D78" s="126"/>
      <c r="E78" s="126"/>
      <c r="F78" s="127"/>
      <c r="G78" s="41" t="s">
        <v>33</v>
      </c>
      <c r="H78" s="49">
        <v>23.7</v>
      </c>
      <c r="I78" s="41">
        <v>69.55</v>
      </c>
      <c r="J78" s="71">
        <f>H78*I78</f>
        <v>1648.3349999999998</v>
      </c>
      <c r="K78" s="33"/>
      <c r="L78" s="22"/>
      <c r="M78" s="17"/>
      <c r="N78" s="22"/>
    </row>
    <row r="79" spans="1:14" ht="12" customHeight="1">
      <c r="A79" s="41" t="s">
        <v>175</v>
      </c>
      <c r="B79" s="41" t="s">
        <v>146</v>
      </c>
      <c r="C79" s="101" t="s">
        <v>147</v>
      </c>
      <c r="D79" s="101"/>
      <c r="E79" s="101"/>
      <c r="F79" s="101"/>
      <c r="G79" s="41" t="s">
        <v>12</v>
      </c>
      <c r="H79" s="49">
        <v>36.89</v>
      </c>
      <c r="I79" s="41">
        <v>37.47</v>
      </c>
      <c r="J79" s="71">
        <f t="shared" ref="J79" si="7">H79*I79</f>
        <v>1382.2683</v>
      </c>
      <c r="K79" s="33"/>
      <c r="L79" s="22"/>
      <c r="M79" s="17"/>
      <c r="N79" s="22"/>
    </row>
    <row r="80" spans="1:14" s="15" customFormat="1" ht="12" customHeight="1">
      <c r="A80" s="157" t="s">
        <v>13</v>
      </c>
      <c r="B80" s="158"/>
      <c r="C80" s="158"/>
      <c r="D80" s="158"/>
      <c r="E80" s="158"/>
      <c r="F80" s="158"/>
      <c r="G80" s="158"/>
      <c r="H80" s="158"/>
      <c r="I80" s="159"/>
      <c r="J80" s="72">
        <f>SUM(J78:J79)</f>
        <v>3030.6032999999998</v>
      </c>
      <c r="K80" s="34"/>
      <c r="L80" s="26"/>
      <c r="M80" s="25"/>
      <c r="N80" s="26"/>
    </row>
    <row r="81" spans="1:14" ht="12" customHeight="1">
      <c r="A81" s="42">
        <v>10</v>
      </c>
      <c r="B81" s="42"/>
      <c r="C81" s="100" t="s">
        <v>160</v>
      </c>
      <c r="D81" s="100"/>
      <c r="E81" s="100"/>
      <c r="F81" s="100"/>
      <c r="G81" s="41"/>
      <c r="H81" s="54"/>
      <c r="I81" s="57"/>
      <c r="J81" s="58"/>
      <c r="K81" s="33"/>
      <c r="L81" s="18"/>
      <c r="M81" s="17"/>
      <c r="N81" s="18"/>
    </row>
    <row r="82" spans="1:14" ht="12" customHeight="1">
      <c r="A82" s="41" t="s">
        <v>62</v>
      </c>
      <c r="B82" s="41">
        <v>9540</v>
      </c>
      <c r="C82" s="101" t="s">
        <v>85</v>
      </c>
      <c r="D82" s="101"/>
      <c r="E82" s="101"/>
      <c r="F82" s="101"/>
      <c r="G82" s="48" t="s">
        <v>2</v>
      </c>
      <c r="H82" s="49">
        <v>1</v>
      </c>
      <c r="I82" s="50">
        <v>1032.73</v>
      </c>
      <c r="J82" s="70">
        <f t="shared" ref="J82:J96" si="8">I82*H82</f>
        <v>1032.73</v>
      </c>
      <c r="K82" s="33"/>
      <c r="L82" s="27"/>
      <c r="M82" s="17"/>
      <c r="N82" s="27"/>
    </row>
    <row r="83" spans="1:14" ht="12" customHeight="1">
      <c r="A83" s="41" t="s">
        <v>63</v>
      </c>
      <c r="B83" s="41">
        <v>68069</v>
      </c>
      <c r="C83" s="101" t="s">
        <v>86</v>
      </c>
      <c r="D83" s="101"/>
      <c r="E83" s="101"/>
      <c r="F83" s="101"/>
      <c r="G83" s="48" t="s">
        <v>2</v>
      </c>
      <c r="H83" s="49">
        <v>2</v>
      </c>
      <c r="I83" s="50">
        <v>49.64</v>
      </c>
      <c r="J83" s="70">
        <f t="shared" si="8"/>
        <v>99.28</v>
      </c>
      <c r="K83" s="33"/>
      <c r="L83" s="27"/>
      <c r="M83" s="17"/>
      <c r="N83" s="27"/>
    </row>
    <row r="84" spans="1:14" ht="29.25" customHeight="1">
      <c r="A84" s="41" t="s">
        <v>64</v>
      </c>
      <c r="B84" s="73" t="s">
        <v>174</v>
      </c>
      <c r="C84" s="101" t="s">
        <v>134</v>
      </c>
      <c r="D84" s="101"/>
      <c r="E84" s="101"/>
      <c r="F84" s="101"/>
      <c r="G84" s="48" t="s">
        <v>69</v>
      </c>
      <c r="H84" s="49">
        <v>11</v>
      </c>
      <c r="I84" s="50">
        <v>18</v>
      </c>
      <c r="J84" s="70">
        <f t="shared" si="8"/>
        <v>198</v>
      </c>
      <c r="K84" s="33"/>
      <c r="L84" s="27"/>
      <c r="M84" s="17"/>
      <c r="N84" s="27"/>
    </row>
    <row r="85" spans="1:14" ht="27.75" customHeight="1">
      <c r="A85" s="41" t="s">
        <v>65</v>
      </c>
      <c r="B85" s="73" t="s">
        <v>174</v>
      </c>
      <c r="C85" s="101" t="s">
        <v>87</v>
      </c>
      <c r="D85" s="101"/>
      <c r="E85" s="101"/>
      <c r="F85" s="101"/>
      <c r="G85" s="48" t="s">
        <v>69</v>
      </c>
      <c r="H85" s="49">
        <v>9</v>
      </c>
      <c r="I85" s="50">
        <v>87</v>
      </c>
      <c r="J85" s="70">
        <f t="shared" si="8"/>
        <v>783</v>
      </c>
      <c r="K85" s="33"/>
      <c r="L85" s="18"/>
      <c r="M85" s="17"/>
      <c r="N85" s="18"/>
    </row>
    <row r="86" spans="1:14" ht="12" customHeight="1">
      <c r="A86" s="41" t="s">
        <v>66</v>
      </c>
      <c r="B86" s="41">
        <v>72935</v>
      </c>
      <c r="C86" s="101" t="s">
        <v>88</v>
      </c>
      <c r="D86" s="101"/>
      <c r="E86" s="101"/>
      <c r="F86" s="101"/>
      <c r="G86" s="48" t="s">
        <v>33</v>
      </c>
      <c r="H86" s="49">
        <v>155.34</v>
      </c>
      <c r="I86" s="50">
        <v>6.4</v>
      </c>
      <c r="J86" s="70">
        <f t="shared" si="8"/>
        <v>994.17600000000004</v>
      </c>
      <c r="K86" s="33"/>
      <c r="L86" s="18"/>
      <c r="M86" s="17"/>
      <c r="N86" s="18"/>
    </row>
    <row r="87" spans="1:14" ht="12" customHeight="1">
      <c r="A87" s="41" t="s">
        <v>67</v>
      </c>
      <c r="B87" s="41">
        <v>72936</v>
      </c>
      <c r="C87" s="101" t="s">
        <v>139</v>
      </c>
      <c r="D87" s="101"/>
      <c r="E87" s="101"/>
      <c r="F87" s="101"/>
      <c r="G87" s="48" t="s">
        <v>33</v>
      </c>
      <c r="H87" s="49">
        <v>45.34</v>
      </c>
      <c r="I87" s="50">
        <v>8.76</v>
      </c>
      <c r="J87" s="70">
        <f t="shared" si="8"/>
        <v>397.17840000000001</v>
      </c>
      <c r="K87" s="33"/>
      <c r="L87" s="18"/>
      <c r="M87" s="17"/>
      <c r="N87" s="18"/>
    </row>
    <row r="88" spans="1:14" ht="12" customHeight="1">
      <c r="A88" s="41" t="s">
        <v>68</v>
      </c>
      <c r="B88" s="41" t="s">
        <v>135</v>
      </c>
      <c r="C88" s="101" t="s">
        <v>89</v>
      </c>
      <c r="D88" s="101"/>
      <c r="E88" s="101"/>
      <c r="F88" s="101"/>
      <c r="G88" s="48" t="s">
        <v>33</v>
      </c>
      <c r="H88" s="49">
        <v>260</v>
      </c>
      <c r="I88" s="50">
        <v>2.95</v>
      </c>
      <c r="J88" s="70">
        <f t="shared" si="8"/>
        <v>767</v>
      </c>
      <c r="K88" s="33"/>
      <c r="L88" s="18"/>
      <c r="M88" s="17"/>
      <c r="N88" s="18"/>
    </row>
    <row r="89" spans="1:14" ht="12" customHeight="1">
      <c r="A89" s="41" t="s">
        <v>176</v>
      </c>
      <c r="B89" s="41" t="s">
        <v>172</v>
      </c>
      <c r="C89" s="101" t="s">
        <v>162</v>
      </c>
      <c r="D89" s="101"/>
      <c r="E89" s="101"/>
      <c r="F89" s="101"/>
      <c r="G89" s="48" t="s">
        <v>33</v>
      </c>
      <c r="H89" s="49">
        <v>40</v>
      </c>
      <c r="I89" s="50">
        <v>5.65</v>
      </c>
      <c r="J89" s="70">
        <f t="shared" si="8"/>
        <v>226</v>
      </c>
      <c r="K89" s="33"/>
      <c r="L89" s="18"/>
      <c r="M89" s="17"/>
      <c r="N89" s="18"/>
    </row>
    <row r="90" spans="1:14" ht="12" customHeight="1">
      <c r="A90" s="41" t="s">
        <v>177</v>
      </c>
      <c r="B90" s="41">
        <v>9535</v>
      </c>
      <c r="C90" s="105" t="s">
        <v>163</v>
      </c>
      <c r="D90" s="106"/>
      <c r="E90" s="106"/>
      <c r="F90" s="107"/>
      <c r="G90" s="48" t="s">
        <v>2</v>
      </c>
      <c r="H90" s="49">
        <v>1</v>
      </c>
      <c r="I90" s="50">
        <v>52.75</v>
      </c>
      <c r="J90" s="70">
        <f t="shared" si="8"/>
        <v>52.75</v>
      </c>
      <c r="K90" s="33"/>
      <c r="L90" s="18"/>
      <c r="M90" s="17"/>
      <c r="N90" s="18"/>
    </row>
    <row r="91" spans="1:14" s="15" customFormat="1" ht="12" customHeight="1">
      <c r="A91" s="41" t="s">
        <v>178</v>
      </c>
      <c r="B91" s="74" t="s">
        <v>165</v>
      </c>
      <c r="C91" s="156" t="s">
        <v>164</v>
      </c>
      <c r="D91" s="156"/>
      <c r="E91" s="156"/>
      <c r="F91" s="156"/>
      <c r="G91" s="75" t="s">
        <v>2</v>
      </c>
      <c r="H91" s="76">
        <v>1</v>
      </c>
      <c r="I91" s="77">
        <v>48.93</v>
      </c>
      <c r="J91" s="78">
        <f t="shared" si="8"/>
        <v>48.93</v>
      </c>
      <c r="K91" s="35"/>
      <c r="L91" s="28"/>
      <c r="M91" s="25"/>
      <c r="N91" s="28"/>
    </row>
    <row r="92" spans="1:14" ht="12" customHeight="1">
      <c r="A92" s="41" t="s">
        <v>179</v>
      </c>
      <c r="B92" s="41" t="s">
        <v>136</v>
      </c>
      <c r="C92" s="101" t="s">
        <v>90</v>
      </c>
      <c r="D92" s="101"/>
      <c r="E92" s="101"/>
      <c r="F92" s="101"/>
      <c r="G92" s="48" t="s">
        <v>2</v>
      </c>
      <c r="H92" s="49">
        <v>3</v>
      </c>
      <c r="I92" s="50">
        <v>11.72</v>
      </c>
      <c r="J92" s="70">
        <f t="shared" si="8"/>
        <v>35.160000000000004</v>
      </c>
      <c r="K92" s="33"/>
      <c r="L92" s="18"/>
      <c r="M92" s="17"/>
      <c r="N92" s="18"/>
    </row>
    <row r="93" spans="1:14" ht="12" customHeight="1">
      <c r="A93" s="41" t="s">
        <v>180</v>
      </c>
      <c r="B93" s="41" t="s">
        <v>137</v>
      </c>
      <c r="C93" s="101" t="s">
        <v>91</v>
      </c>
      <c r="D93" s="101"/>
      <c r="E93" s="101"/>
      <c r="F93" s="101"/>
      <c r="G93" s="48" t="s">
        <v>2</v>
      </c>
      <c r="H93" s="49">
        <v>1</v>
      </c>
      <c r="I93" s="50">
        <v>74.89</v>
      </c>
      <c r="J93" s="70">
        <f t="shared" si="8"/>
        <v>74.89</v>
      </c>
      <c r="K93" s="33"/>
      <c r="L93" s="18"/>
      <c r="M93" s="17"/>
      <c r="N93" s="18"/>
    </row>
    <row r="94" spans="1:14" ht="12" customHeight="1">
      <c r="A94" s="41" t="s">
        <v>181</v>
      </c>
      <c r="B94" s="41">
        <v>72332</v>
      </c>
      <c r="C94" s="101" t="s">
        <v>92</v>
      </c>
      <c r="D94" s="101"/>
      <c r="E94" s="101"/>
      <c r="F94" s="101"/>
      <c r="G94" s="48" t="s">
        <v>2</v>
      </c>
      <c r="H94" s="49">
        <v>6</v>
      </c>
      <c r="I94" s="50">
        <v>20.32</v>
      </c>
      <c r="J94" s="70">
        <f t="shared" si="8"/>
        <v>121.92</v>
      </c>
      <c r="K94" s="33"/>
      <c r="L94" s="18"/>
      <c r="M94" s="17"/>
      <c r="N94" s="18"/>
    </row>
    <row r="95" spans="1:14" ht="12" customHeight="1">
      <c r="A95" s="41" t="s">
        <v>182</v>
      </c>
      <c r="B95" s="41">
        <v>83540</v>
      </c>
      <c r="C95" s="101" t="s">
        <v>132</v>
      </c>
      <c r="D95" s="101"/>
      <c r="E95" s="101"/>
      <c r="F95" s="101"/>
      <c r="G95" s="48" t="s">
        <v>2</v>
      </c>
      <c r="H95" s="49">
        <v>11</v>
      </c>
      <c r="I95" s="50">
        <v>23.71</v>
      </c>
      <c r="J95" s="70">
        <f t="shared" si="8"/>
        <v>260.81</v>
      </c>
      <c r="K95" s="33"/>
      <c r="L95" s="18"/>
      <c r="M95" s="17"/>
      <c r="N95" s="18"/>
    </row>
    <row r="96" spans="1:14" ht="12" customHeight="1">
      <c r="A96" s="41" t="s">
        <v>183</v>
      </c>
      <c r="B96" s="41" t="s">
        <v>133</v>
      </c>
      <c r="C96" s="101" t="s">
        <v>93</v>
      </c>
      <c r="D96" s="101"/>
      <c r="E96" s="101"/>
      <c r="F96" s="101"/>
      <c r="G96" s="48" t="s">
        <v>2</v>
      </c>
      <c r="H96" s="49">
        <v>9</v>
      </c>
      <c r="I96" s="50">
        <v>100.12</v>
      </c>
      <c r="J96" s="70">
        <f t="shared" si="8"/>
        <v>901.08</v>
      </c>
      <c r="K96" s="33"/>
      <c r="L96" s="18"/>
      <c r="M96" s="17"/>
      <c r="N96" s="18"/>
    </row>
    <row r="97" spans="1:14" ht="12" customHeight="1">
      <c r="A97" s="102" t="s">
        <v>13</v>
      </c>
      <c r="B97" s="103"/>
      <c r="C97" s="103"/>
      <c r="D97" s="103"/>
      <c r="E97" s="103"/>
      <c r="F97" s="103"/>
      <c r="G97" s="103"/>
      <c r="H97" s="103"/>
      <c r="I97" s="104"/>
      <c r="J97" s="53">
        <f>SUM(J82:J96)</f>
        <v>5992.9044000000013</v>
      </c>
      <c r="K97" s="36"/>
      <c r="L97" s="30"/>
      <c r="M97" s="29"/>
      <c r="N97" s="30"/>
    </row>
    <row r="98" spans="1:14" ht="12" customHeight="1">
      <c r="A98" s="41"/>
      <c r="B98" s="42"/>
      <c r="C98" s="100"/>
      <c r="D98" s="100"/>
      <c r="E98" s="100"/>
      <c r="F98" s="100"/>
      <c r="G98" s="42"/>
      <c r="H98" s="79"/>
      <c r="I98" s="42"/>
      <c r="J98" s="80"/>
      <c r="K98" s="36"/>
      <c r="L98" s="30"/>
      <c r="M98" s="29"/>
      <c r="N98" s="30"/>
    </row>
    <row r="99" spans="1:14" ht="12" customHeight="1">
      <c r="A99" s="42">
        <v>11</v>
      </c>
      <c r="B99" s="42"/>
      <c r="C99" s="100" t="s">
        <v>82</v>
      </c>
      <c r="D99" s="100"/>
      <c r="E99" s="100"/>
      <c r="F99" s="100"/>
      <c r="G99" s="41"/>
      <c r="H99" s="54"/>
      <c r="I99" s="57"/>
      <c r="J99" s="58"/>
      <c r="K99" s="33"/>
      <c r="L99" s="18"/>
      <c r="M99" s="17"/>
      <c r="N99" s="18"/>
    </row>
    <row r="100" spans="1:14" ht="12" customHeight="1">
      <c r="A100" s="41" t="s">
        <v>70</v>
      </c>
      <c r="B100" s="41">
        <v>72553</v>
      </c>
      <c r="C100" s="101" t="s">
        <v>138</v>
      </c>
      <c r="D100" s="101"/>
      <c r="E100" s="101"/>
      <c r="F100" s="101"/>
      <c r="G100" s="48" t="s">
        <v>2</v>
      </c>
      <c r="H100" s="49">
        <v>1</v>
      </c>
      <c r="I100" s="50">
        <v>110.19</v>
      </c>
      <c r="J100" s="70">
        <f>I100*H100</f>
        <v>110.19</v>
      </c>
      <c r="K100" s="33"/>
      <c r="L100" s="18"/>
      <c r="M100" s="17"/>
      <c r="N100" s="18"/>
    </row>
    <row r="101" spans="1:14" ht="12" customHeight="1">
      <c r="A101" s="41" t="s">
        <v>71</v>
      </c>
      <c r="B101" s="41">
        <v>72554</v>
      </c>
      <c r="C101" s="105" t="s">
        <v>141</v>
      </c>
      <c r="D101" s="106"/>
      <c r="E101" s="106"/>
      <c r="F101" s="107"/>
      <c r="G101" s="48" t="s">
        <v>2</v>
      </c>
      <c r="H101" s="49">
        <v>1</v>
      </c>
      <c r="I101" s="50">
        <v>367.89</v>
      </c>
      <c r="J101" s="70">
        <f>I101*H101</f>
        <v>367.89</v>
      </c>
      <c r="K101" s="33"/>
      <c r="L101" s="18"/>
      <c r="M101" s="17"/>
      <c r="N101" s="18"/>
    </row>
    <row r="102" spans="1:14" ht="30" customHeight="1">
      <c r="A102" s="41" t="s">
        <v>72</v>
      </c>
      <c r="B102" s="73" t="s">
        <v>174</v>
      </c>
      <c r="C102" s="101" t="s">
        <v>75</v>
      </c>
      <c r="D102" s="101"/>
      <c r="E102" s="101"/>
      <c r="F102" s="101"/>
      <c r="G102" s="48" t="s">
        <v>2</v>
      </c>
      <c r="H102" s="49">
        <v>4</v>
      </c>
      <c r="I102" s="50">
        <v>65.5</v>
      </c>
      <c r="J102" s="70">
        <f>I102*H102</f>
        <v>262</v>
      </c>
      <c r="K102" s="33"/>
      <c r="L102" s="18"/>
      <c r="M102" s="17"/>
      <c r="N102" s="18"/>
    </row>
    <row r="103" spans="1:14" ht="12" customHeight="1">
      <c r="A103" s="102" t="s">
        <v>13</v>
      </c>
      <c r="B103" s="103"/>
      <c r="C103" s="103"/>
      <c r="D103" s="103"/>
      <c r="E103" s="103"/>
      <c r="F103" s="103"/>
      <c r="G103" s="103"/>
      <c r="H103" s="103"/>
      <c r="I103" s="104"/>
      <c r="J103" s="53">
        <f>SUM(J100:J102)</f>
        <v>740.07999999999993</v>
      </c>
      <c r="K103" s="33"/>
      <c r="L103" s="22"/>
      <c r="M103" s="17"/>
      <c r="N103" s="22"/>
    </row>
    <row r="104" spans="1:14" ht="12" customHeight="1">
      <c r="A104" s="42">
        <v>12</v>
      </c>
      <c r="B104" s="42"/>
      <c r="C104" s="100" t="s">
        <v>83</v>
      </c>
      <c r="D104" s="100"/>
      <c r="E104" s="100"/>
      <c r="F104" s="100"/>
      <c r="G104" s="41"/>
      <c r="H104" s="54"/>
      <c r="I104" s="57"/>
      <c r="J104" s="58"/>
      <c r="K104" s="33"/>
      <c r="L104" s="18"/>
      <c r="M104" s="17"/>
      <c r="N104" s="18"/>
    </row>
    <row r="105" spans="1:14" ht="12" customHeight="1">
      <c r="A105" s="41" t="s">
        <v>73</v>
      </c>
      <c r="B105" s="47">
        <v>88414</v>
      </c>
      <c r="C105" s="105" t="s">
        <v>131</v>
      </c>
      <c r="D105" s="126"/>
      <c r="E105" s="126"/>
      <c r="F105" s="127"/>
      <c r="G105" s="48" t="s">
        <v>12</v>
      </c>
      <c r="H105" s="49">
        <v>286.12</v>
      </c>
      <c r="I105" s="54">
        <v>4.0599999999999996</v>
      </c>
      <c r="J105" s="70">
        <f t="shared" ref="J105:J106" si="9">I105*H105</f>
        <v>1161.6471999999999</v>
      </c>
      <c r="K105" s="33"/>
      <c r="L105" s="18"/>
      <c r="M105" s="17"/>
      <c r="N105" s="18"/>
    </row>
    <row r="106" spans="1:14" ht="12" customHeight="1">
      <c r="A106" s="41" t="s">
        <v>74</v>
      </c>
      <c r="B106" s="41">
        <v>88429</v>
      </c>
      <c r="C106" s="101" t="s">
        <v>76</v>
      </c>
      <c r="D106" s="101"/>
      <c r="E106" s="101"/>
      <c r="F106" s="101"/>
      <c r="G106" s="48" t="s">
        <v>12</v>
      </c>
      <c r="H106" s="49">
        <v>286.12</v>
      </c>
      <c r="I106" s="54">
        <v>20.89</v>
      </c>
      <c r="J106" s="70">
        <f t="shared" si="9"/>
        <v>5977.0468000000001</v>
      </c>
      <c r="K106" s="33"/>
      <c r="L106" s="18"/>
      <c r="M106" s="17"/>
      <c r="N106" s="18"/>
    </row>
    <row r="107" spans="1:14" ht="12" customHeight="1">
      <c r="A107" s="102" t="s">
        <v>13</v>
      </c>
      <c r="B107" s="103"/>
      <c r="C107" s="103"/>
      <c r="D107" s="103"/>
      <c r="E107" s="103"/>
      <c r="F107" s="103"/>
      <c r="G107" s="103"/>
      <c r="H107" s="103"/>
      <c r="I107" s="104"/>
      <c r="J107" s="53">
        <f>SUM(J105:J106)</f>
        <v>7138.6939999999995</v>
      </c>
      <c r="K107" s="33"/>
      <c r="L107" s="22"/>
      <c r="M107" s="17"/>
      <c r="N107" s="22"/>
    </row>
    <row r="108" spans="1:14" ht="12" customHeight="1">
      <c r="A108" s="42">
        <v>13</v>
      </c>
      <c r="B108" s="42"/>
      <c r="C108" s="100" t="s">
        <v>79</v>
      </c>
      <c r="D108" s="100"/>
      <c r="E108" s="100"/>
      <c r="F108" s="100"/>
      <c r="G108" s="41"/>
      <c r="H108" s="54"/>
      <c r="I108" s="57"/>
      <c r="J108" s="58"/>
      <c r="K108" s="33"/>
      <c r="L108" s="18"/>
      <c r="M108" s="17"/>
      <c r="N108" s="18"/>
    </row>
    <row r="109" spans="1:14" ht="12" customHeight="1">
      <c r="A109" s="41" t="s">
        <v>77</v>
      </c>
      <c r="B109" s="41" t="s">
        <v>167</v>
      </c>
      <c r="C109" s="105" t="s">
        <v>166</v>
      </c>
      <c r="D109" s="126"/>
      <c r="E109" s="126"/>
      <c r="F109" s="127"/>
      <c r="G109" s="48" t="s">
        <v>18</v>
      </c>
      <c r="H109" s="49">
        <v>194.46</v>
      </c>
      <c r="I109" s="57">
        <v>395.23</v>
      </c>
      <c r="J109" s="70">
        <f>I109*H109</f>
        <v>76856.425800000012</v>
      </c>
      <c r="K109" s="33"/>
      <c r="L109" s="18"/>
      <c r="M109" s="17"/>
      <c r="N109" s="18"/>
    </row>
    <row r="110" spans="1:14" ht="12" customHeight="1">
      <c r="A110" s="41" t="s">
        <v>78</v>
      </c>
      <c r="B110" s="41">
        <v>9537</v>
      </c>
      <c r="C110" s="101" t="s">
        <v>80</v>
      </c>
      <c r="D110" s="101"/>
      <c r="E110" s="101"/>
      <c r="F110" s="101"/>
      <c r="G110" s="48" t="s">
        <v>12</v>
      </c>
      <c r="H110" s="49">
        <v>281.39999999999998</v>
      </c>
      <c r="I110" s="50">
        <v>1.87</v>
      </c>
      <c r="J110" s="70">
        <f>I110*H110</f>
        <v>526.21799999999996</v>
      </c>
      <c r="K110" s="33"/>
      <c r="L110" s="18"/>
      <c r="M110" s="17"/>
      <c r="N110" s="18"/>
    </row>
    <row r="111" spans="1:14" ht="12" customHeight="1">
      <c r="A111" s="102" t="s">
        <v>13</v>
      </c>
      <c r="B111" s="103"/>
      <c r="C111" s="103"/>
      <c r="D111" s="103"/>
      <c r="E111" s="103"/>
      <c r="F111" s="103"/>
      <c r="G111" s="103"/>
      <c r="H111" s="103"/>
      <c r="I111" s="104"/>
      <c r="J111" s="53">
        <f>SUM(J109:J110)</f>
        <v>77382.643800000005</v>
      </c>
      <c r="K111" s="33"/>
      <c r="L111" s="22"/>
      <c r="M111" s="17"/>
      <c r="N111" s="22"/>
    </row>
    <row r="112" spans="1:14" ht="12" customHeight="1">
      <c r="A112" s="140"/>
      <c r="B112" s="141"/>
      <c r="C112" s="141"/>
      <c r="D112" s="141"/>
      <c r="E112" s="141"/>
      <c r="F112" s="141"/>
      <c r="G112" s="141"/>
      <c r="H112" s="141"/>
      <c r="I112" s="142"/>
      <c r="J112" s="81"/>
      <c r="K112" s="33"/>
      <c r="L112" s="18"/>
      <c r="M112" s="17"/>
      <c r="N112" s="18"/>
    </row>
    <row r="113" spans="1:14" ht="12" customHeight="1">
      <c r="A113" s="151" t="s">
        <v>192</v>
      </c>
      <c r="B113" s="152"/>
      <c r="C113" s="152"/>
      <c r="D113" s="152"/>
      <c r="E113" s="152"/>
      <c r="F113" s="152"/>
      <c r="G113" s="152"/>
      <c r="H113" s="152"/>
      <c r="I113" s="153"/>
      <c r="J113" s="82">
        <f>(J21+J26+J34+J40+J50+J54+J60+J76+J80+J97+J103+J107+J111)*1.23</f>
        <v>234208.26330600001</v>
      </c>
      <c r="K113" s="37"/>
      <c r="L113" s="22"/>
      <c r="M113" s="31"/>
      <c r="N113" s="22"/>
    </row>
    <row r="114" spans="1:14" ht="12" customHeight="1" thickBot="1">
      <c r="A114" s="92"/>
      <c r="B114" s="92"/>
      <c r="C114" s="92"/>
      <c r="D114" s="92"/>
      <c r="E114" s="92"/>
      <c r="F114" s="92"/>
      <c r="G114" s="92"/>
      <c r="H114" s="92"/>
      <c r="I114" s="92"/>
      <c r="J114" s="92"/>
    </row>
    <row r="115" spans="1:14" ht="12" customHeight="1">
      <c r="A115" s="94" t="s">
        <v>199</v>
      </c>
      <c r="B115" s="94"/>
      <c r="C115" s="94"/>
      <c r="D115" s="94"/>
      <c r="E115" s="87"/>
      <c r="F115" s="12"/>
      <c r="G115" s="94" t="s">
        <v>200</v>
      </c>
      <c r="H115" s="94"/>
      <c r="I115" s="94"/>
      <c r="J115" s="94"/>
    </row>
    <row r="116" spans="1:14" ht="12" customHeight="1">
      <c r="A116" s="95"/>
      <c r="B116" s="95"/>
      <c r="C116" s="95"/>
      <c r="D116" s="95"/>
      <c r="E116" s="87"/>
      <c r="F116" s="12"/>
      <c r="G116" s="95"/>
      <c r="H116" s="95"/>
      <c r="I116" s="95"/>
      <c r="J116" s="95"/>
      <c r="K116" s="154"/>
      <c r="L116" s="154"/>
      <c r="M116" s="154"/>
      <c r="N116" s="154"/>
    </row>
    <row r="117" spans="1:14" ht="12" customHeight="1">
      <c r="A117" s="95"/>
      <c r="B117" s="95"/>
      <c r="C117" s="95"/>
      <c r="D117" s="95"/>
      <c r="E117" s="87"/>
      <c r="F117" s="12"/>
      <c r="G117" s="95"/>
      <c r="H117" s="95"/>
      <c r="I117" s="95"/>
      <c r="J117" s="95"/>
    </row>
    <row r="118" spans="1:14" ht="12" customHeight="1">
      <c r="A118" s="95"/>
      <c r="B118" s="95"/>
      <c r="C118" s="95"/>
      <c r="D118" s="95"/>
      <c r="E118" s="12"/>
      <c r="F118" s="12"/>
      <c r="G118" s="95"/>
      <c r="H118" s="95"/>
      <c r="I118" s="95"/>
      <c r="J118" s="95"/>
    </row>
    <row r="119" spans="1:14" ht="12" customHeight="1">
      <c r="A119" s="95"/>
      <c r="B119" s="95"/>
      <c r="C119" s="95"/>
      <c r="D119" s="95"/>
      <c r="E119" s="12"/>
      <c r="F119" s="12"/>
      <c r="G119" s="95"/>
      <c r="H119" s="95"/>
      <c r="I119" s="95"/>
      <c r="J119" s="95"/>
    </row>
    <row r="120" spans="1:14" ht="12" customHeight="1" thickBot="1">
      <c r="A120" s="93" t="s">
        <v>201</v>
      </c>
      <c r="B120" s="93"/>
      <c r="C120" s="93"/>
      <c r="D120" s="93"/>
      <c r="E120" s="88"/>
      <c r="F120" s="88"/>
      <c r="G120" s="93" t="s">
        <v>202</v>
      </c>
      <c r="H120" s="93"/>
      <c r="I120" s="93"/>
      <c r="J120" s="93"/>
    </row>
    <row r="121" spans="1:14" ht="12" customHeight="1">
      <c r="D121" s="155"/>
      <c r="E121" s="155"/>
      <c r="F121" s="155"/>
    </row>
    <row r="122" spans="1:14" ht="12" customHeight="1">
      <c r="D122" s="3"/>
      <c r="E122" s="3"/>
      <c r="F122" s="3"/>
    </row>
    <row r="123" spans="1:14" ht="12" customHeight="1">
      <c r="D123" s="3"/>
      <c r="E123" s="3"/>
      <c r="F123" s="3"/>
    </row>
    <row r="124" spans="1:14" ht="12" customHeight="1"/>
    <row r="125" spans="1:14" ht="12" customHeight="1"/>
  </sheetData>
  <mergeCells count="126">
    <mergeCell ref="C91:F91"/>
    <mergeCell ref="C92:F92"/>
    <mergeCell ref="C93:F93"/>
    <mergeCell ref="A80:I80"/>
    <mergeCell ref="C86:F86"/>
    <mergeCell ref="C88:F88"/>
    <mergeCell ref="C90:F90"/>
    <mergeCell ref="C85:F85"/>
    <mergeCell ref="C87:F87"/>
    <mergeCell ref="C89:F89"/>
    <mergeCell ref="C79:F79"/>
    <mergeCell ref="C84:F84"/>
    <mergeCell ref="A76:I76"/>
    <mergeCell ref="C81:F81"/>
    <mergeCell ref="C82:F82"/>
    <mergeCell ref="C83:F83"/>
    <mergeCell ref="C102:F102"/>
    <mergeCell ref="C94:F94"/>
    <mergeCell ref="A113:I113"/>
    <mergeCell ref="K116:N116"/>
    <mergeCell ref="D121:F121"/>
    <mergeCell ref="C110:F110"/>
    <mergeCell ref="A111:I111"/>
    <mergeCell ref="A112:I112"/>
    <mergeCell ref="A103:I103"/>
    <mergeCell ref="C104:F104"/>
    <mergeCell ref="C106:F106"/>
    <mergeCell ref="A107:I107"/>
    <mergeCell ref="C108:F108"/>
    <mergeCell ref="C109:F109"/>
    <mergeCell ref="C105:F105"/>
    <mergeCell ref="C96:F96"/>
    <mergeCell ref="A97:I97"/>
    <mergeCell ref="C95:F95"/>
    <mergeCell ref="C98:F98"/>
    <mergeCell ref="C101:F101"/>
    <mergeCell ref="C99:F99"/>
    <mergeCell ref="C100:F100"/>
    <mergeCell ref="C70:F70"/>
    <mergeCell ref="C71:F71"/>
    <mergeCell ref="C63:F63"/>
    <mergeCell ref="C66:F66"/>
    <mergeCell ref="C69:F69"/>
    <mergeCell ref="C78:F78"/>
    <mergeCell ref="C67:F67"/>
    <mergeCell ref="C68:F68"/>
    <mergeCell ref="C64:F64"/>
    <mergeCell ref="C65:F65"/>
    <mergeCell ref="C73:F73"/>
    <mergeCell ref="C74:F74"/>
    <mergeCell ref="C75:F75"/>
    <mergeCell ref="C77:F77"/>
    <mergeCell ref="C72:F72"/>
    <mergeCell ref="A60:I60"/>
    <mergeCell ref="C61:F61"/>
    <mergeCell ref="C62:F62"/>
    <mergeCell ref="A54:I54"/>
    <mergeCell ref="C55:F55"/>
    <mergeCell ref="C56:F56"/>
    <mergeCell ref="C57:F57"/>
    <mergeCell ref="C59:F59"/>
    <mergeCell ref="C53:F53"/>
    <mergeCell ref="C58:F58"/>
    <mergeCell ref="C49:F49"/>
    <mergeCell ref="A50:I50"/>
    <mergeCell ref="C30:F30"/>
    <mergeCell ref="C31:F31"/>
    <mergeCell ref="C32:F32"/>
    <mergeCell ref="A34:I34"/>
    <mergeCell ref="C39:F39"/>
    <mergeCell ref="A40:I40"/>
    <mergeCell ref="C41:F41"/>
    <mergeCell ref="C42:F42"/>
    <mergeCell ref="C43:F43"/>
    <mergeCell ref="C44:F44"/>
    <mergeCell ref="C37:F37"/>
    <mergeCell ref="C38:F38"/>
    <mergeCell ref="C35:F35"/>
    <mergeCell ref="C36:F36"/>
    <mergeCell ref="C47:F47"/>
    <mergeCell ref="C45:F45"/>
    <mergeCell ref="K11:N11"/>
    <mergeCell ref="M12:N12"/>
    <mergeCell ref="A6:H6"/>
    <mergeCell ref="A7:H7"/>
    <mergeCell ref="A10:J10"/>
    <mergeCell ref="A9:J9"/>
    <mergeCell ref="C19:F19"/>
    <mergeCell ref="C20:F20"/>
    <mergeCell ref="A26:I26"/>
    <mergeCell ref="H11:H13"/>
    <mergeCell ref="I11:I13"/>
    <mergeCell ref="B11:B13"/>
    <mergeCell ref="C14:F14"/>
    <mergeCell ref="C16:F16"/>
    <mergeCell ref="C18:F18"/>
    <mergeCell ref="A11:A13"/>
    <mergeCell ref="C11:F13"/>
    <mergeCell ref="G11:G13"/>
    <mergeCell ref="C15:F15"/>
    <mergeCell ref="C17:F17"/>
    <mergeCell ref="J11:J13"/>
    <mergeCell ref="J4:J5"/>
    <mergeCell ref="A114:J114"/>
    <mergeCell ref="A120:D120"/>
    <mergeCell ref="G120:J120"/>
    <mergeCell ref="G115:J119"/>
    <mergeCell ref="A115:D119"/>
    <mergeCell ref="A1:B1"/>
    <mergeCell ref="C1:I1"/>
    <mergeCell ref="A2:B3"/>
    <mergeCell ref="A4:B5"/>
    <mergeCell ref="C2:I3"/>
    <mergeCell ref="C4:I5"/>
    <mergeCell ref="C27:F27"/>
    <mergeCell ref="C28:F28"/>
    <mergeCell ref="C29:F29"/>
    <mergeCell ref="A21:I21"/>
    <mergeCell ref="C22:F22"/>
    <mergeCell ref="C23:F23"/>
    <mergeCell ref="C25:F25"/>
    <mergeCell ref="C24:F24"/>
    <mergeCell ref="C51:F51"/>
    <mergeCell ref="C52:F52"/>
    <mergeCell ref="C46:F46"/>
    <mergeCell ref="C48:F48"/>
  </mergeCells>
  <pageMargins left="0.75" right="0.25" top="0.78740157480314998" bottom="0.78740157480314998" header="0.31495953630796197" footer="0.31495953630796197"/>
  <pageSetup paperSize="9" scale="65" fitToHeight="0" orientation="landscape" horizontalDpi="4294967293" r:id="rId1"/>
  <rowBreaks count="1" manualBreakCount="1">
    <brk id="54" max="16383" man="1"/>
  </rowBreaks>
  <legacyDrawing r:id="rId2"/>
  <oleObjects>
    <oleObject progId="StaticMetafile" shapeId="1025" r:id="rId3"/>
    <oleObject progId="StaticMetafile" shapeId="102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57"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DORMITÓRIOS SAMU</vt:lpstr>
      <vt:lpstr>Plan1</vt:lpstr>
      <vt:lpstr>'DORMITÓRIOS SAMU'!Area_de_impressao</vt:lpstr>
    </vt:vector>
  </TitlesOfParts>
  <Company>Protech Informática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Projetos</cp:lastModifiedBy>
  <cp:lastPrinted>2015-10-16T18:39:11Z</cp:lastPrinted>
  <dcterms:created xsi:type="dcterms:W3CDTF">2014-03-07T14:45:05Z</dcterms:created>
  <dcterms:modified xsi:type="dcterms:W3CDTF">2015-10-16T18:49:22Z</dcterms:modified>
</cp:coreProperties>
</file>